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E517E53D-24B9-48C9-B18B-76BF60CBA154}"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Z66" i="34"/>
  <c r="AF66" i="34" s="1"/>
  <c r="Y66" i="34"/>
  <c r="AE66" i="34" s="1"/>
  <c r="X66" i="34"/>
  <c r="V66" i="34"/>
  <c r="AH66" i="34" s="1"/>
  <c r="U66" i="34"/>
  <c r="AG66" i="34" s="1"/>
  <c r="T66" i="34"/>
  <c r="S66" i="34"/>
  <c r="R66" i="34"/>
  <c r="W66" i="34" s="1"/>
  <c r="P66" i="34"/>
  <c r="O66" i="34"/>
  <c r="N66" i="34"/>
  <c r="M66" i="34"/>
  <c r="L66" i="34"/>
  <c r="Q66" i="34" s="1"/>
  <c r="AU65" i="34"/>
  <c r="AT65" i="34"/>
  <c r="AR65" i="34"/>
  <c r="AQ65" i="34"/>
  <c r="AO65" i="34"/>
  <c r="AN65" i="34"/>
  <c r="AL65" i="34"/>
  <c r="AK65" i="34"/>
  <c r="AH65" i="34"/>
  <c r="AB65" i="34"/>
  <c r="AA65" i="34"/>
  <c r="AG65" i="34" s="1"/>
  <c r="Z65" i="34"/>
  <c r="Y65" i="34"/>
  <c r="X65" i="34"/>
  <c r="V65" i="34"/>
  <c r="U65" i="34"/>
  <c r="T65" i="34"/>
  <c r="AF65" i="34" s="1"/>
  <c r="S65" i="34"/>
  <c r="AE65" i="34" s="1"/>
  <c r="R65" i="34"/>
  <c r="W65" i="34" s="1"/>
  <c r="P65" i="34"/>
  <c r="O65" i="34"/>
  <c r="N65" i="34"/>
  <c r="M65" i="34"/>
  <c r="L65" i="34"/>
  <c r="Q65" i="34" s="1"/>
  <c r="AW64" i="34"/>
  <c r="AU64" i="34"/>
  <c r="AT64" i="34"/>
  <c r="AR64" i="34"/>
  <c r="AQ64" i="34"/>
  <c r="AO64" i="34"/>
  <c r="AN64" i="34"/>
  <c r="AX64" i="34" s="1"/>
  <c r="AL64" i="34"/>
  <c r="AK64" i="34"/>
  <c r="AH64" i="34"/>
  <c r="AF64" i="34"/>
  <c r="AC64" i="34"/>
  <c r="AB64" i="34"/>
  <c r="AA64" i="34"/>
  <c r="AG64" i="34" s="1"/>
  <c r="Z64" i="34"/>
  <c r="Y64" i="34"/>
  <c r="AE64" i="34" s="1"/>
  <c r="X64" i="34"/>
  <c r="V64" i="34"/>
  <c r="U64" i="34"/>
  <c r="T64" i="34"/>
  <c r="S64" i="34"/>
  <c r="R64" i="34"/>
  <c r="AD64" i="34" s="1"/>
  <c r="Q64" i="34"/>
  <c r="P64" i="34"/>
  <c r="O64" i="34"/>
  <c r="N64" i="34"/>
  <c r="M64" i="34"/>
  <c r="L64" i="34"/>
  <c r="AW63" i="34"/>
  <c r="AU63" i="34"/>
  <c r="AT63" i="34"/>
  <c r="AR63" i="34"/>
  <c r="AQ63" i="34"/>
  <c r="AO63" i="34"/>
  <c r="AN63" i="34"/>
  <c r="AL63" i="34"/>
  <c r="AK63" i="34"/>
  <c r="AD63" i="34"/>
  <c r="AB63" i="34"/>
  <c r="AH63" i="34" s="1"/>
  <c r="AA63" i="34"/>
  <c r="AG63" i="34" s="1"/>
  <c r="Z63" i="34"/>
  <c r="Y63" i="34"/>
  <c r="AE63" i="34" s="1"/>
  <c r="X63" i="34"/>
  <c r="V63" i="34"/>
  <c r="U63" i="34"/>
  <c r="T63" i="34"/>
  <c r="AF63" i="34" s="1"/>
  <c r="S63" i="34"/>
  <c r="R63" i="34"/>
  <c r="P63" i="34"/>
  <c r="O63" i="34"/>
  <c r="N63" i="34"/>
  <c r="M63" i="34"/>
  <c r="L63" i="34"/>
  <c r="Q63" i="34" s="1"/>
  <c r="AU62" i="34"/>
  <c r="AT62" i="34"/>
  <c r="AR62" i="34"/>
  <c r="AQ62" i="34"/>
  <c r="AO62" i="34"/>
  <c r="AN62" i="34"/>
  <c r="AL62" i="34"/>
  <c r="AK62" i="34"/>
  <c r="AB62" i="34"/>
  <c r="AH62" i="34" s="1"/>
  <c r="AA62" i="34"/>
  <c r="AG62" i="34" s="1"/>
  <c r="Z62" i="34"/>
  <c r="AF62" i="34" s="1"/>
  <c r="Y62" i="34"/>
  <c r="AE62" i="34" s="1"/>
  <c r="X62" i="34"/>
  <c r="V62" i="34"/>
  <c r="U62" i="34"/>
  <c r="T62" i="34"/>
  <c r="S62" i="34"/>
  <c r="R62" i="34"/>
  <c r="W62" i="34" s="1"/>
  <c r="P62" i="34"/>
  <c r="O62" i="34"/>
  <c r="N62" i="34"/>
  <c r="M62" i="34"/>
  <c r="L62" i="34"/>
  <c r="Q62" i="34" s="1"/>
  <c r="AU61" i="34"/>
  <c r="AT61" i="34"/>
  <c r="AR61" i="34"/>
  <c r="AQ61" i="34"/>
  <c r="AO61" i="34"/>
  <c r="AN61" i="34"/>
  <c r="AL61" i="34"/>
  <c r="AK61" i="34"/>
  <c r="AB61" i="34"/>
  <c r="AH61" i="34" s="1"/>
  <c r="AA61" i="34"/>
  <c r="AG61" i="34" s="1"/>
  <c r="Z61" i="34"/>
  <c r="AF61" i="34" s="1"/>
  <c r="Y61" i="34"/>
  <c r="AE61" i="34" s="1"/>
  <c r="X61" i="34"/>
  <c r="W61" i="34"/>
  <c r="V61" i="34"/>
  <c r="U61" i="34"/>
  <c r="T61" i="34"/>
  <c r="S61" i="34"/>
  <c r="R61" i="34"/>
  <c r="P61" i="34"/>
  <c r="O61" i="34"/>
  <c r="N61" i="34"/>
  <c r="M61" i="34"/>
  <c r="L61" i="34"/>
  <c r="AU60" i="34"/>
  <c r="AT60" i="34"/>
  <c r="AR60" i="34"/>
  <c r="AQ60" i="34"/>
  <c r="AO60" i="34"/>
  <c r="AN60" i="34"/>
  <c r="AL60" i="34"/>
  <c r="AK60" i="34"/>
  <c r="AB60" i="34"/>
  <c r="AA60" i="34"/>
  <c r="Z60" i="34"/>
  <c r="AF60" i="34" s="1"/>
  <c r="Y60" i="34"/>
  <c r="AE60" i="34" s="1"/>
  <c r="X60" i="34"/>
  <c r="V60" i="34"/>
  <c r="AH60" i="34" s="1"/>
  <c r="U60" i="34"/>
  <c r="AG60" i="34" s="1"/>
  <c r="T60" i="34"/>
  <c r="S60" i="34"/>
  <c r="R60" i="34"/>
  <c r="W60" i="34" s="1"/>
  <c r="P60" i="34"/>
  <c r="O60" i="34"/>
  <c r="N60" i="34"/>
  <c r="M60" i="34"/>
  <c r="L60" i="34"/>
  <c r="Q60" i="34" s="1"/>
  <c r="AU59" i="34"/>
  <c r="AT59" i="34"/>
  <c r="AR59" i="34"/>
  <c r="AQ59" i="34"/>
  <c r="AO59" i="34"/>
  <c r="AN59" i="34"/>
  <c r="AL59" i="34"/>
  <c r="AK59" i="34"/>
  <c r="AB59" i="34"/>
  <c r="AA59" i="34"/>
  <c r="AG59" i="34" s="1"/>
  <c r="Z59" i="34"/>
  <c r="Y59" i="34"/>
  <c r="X59" i="34"/>
  <c r="V59" i="34"/>
  <c r="AH59" i="34" s="1"/>
  <c r="U59" i="34"/>
  <c r="T59" i="34"/>
  <c r="AF59" i="34" s="1"/>
  <c r="S59" i="34"/>
  <c r="AE59" i="34" s="1"/>
  <c r="R59" i="34"/>
  <c r="W59" i="34" s="1"/>
  <c r="P59" i="34"/>
  <c r="O59" i="34"/>
  <c r="N59" i="34"/>
  <c r="M59" i="34"/>
  <c r="L59" i="34"/>
  <c r="Q59" i="34" s="1"/>
  <c r="AB58" i="34"/>
  <c r="AA58" i="34"/>
  <c r="AG58" i="34" s="1"/>
  <c r="Z58" i="34"/>
  <c r="Y58" i="34"/>
  <c r="X58" i="34"/>
  <c r="V58" i="34"/>
  <c r="AH58" i="34" s="1"/>
  <c r="U58" i="34"/>
  <c r="T58" i="34"/>
  <c r="AF58" i="34" s="1"/>
  <c r="S58" i="34"/>
  <c r="AE58" i="34" s="1"/>
  <c r="R58" i="34"/>
  <c r="P58" i="34"/>
  <c r="O58" i="34"/>
  <c r="N58" i="34"/>
  <c r="M58" i="34"/>
  <c r="L58" i="34"/>
  <c r="Q58" i="34" s="1"/>
  <c r="AH57" i="34"/>
  <c r="AB57" i="34"/>
  <c r="AA57" i="34"/>
  <c r="AG57" i="34" s="1"/>
  <c r="Z57" i="34"/>
  <c r="Y57" i="34"/>
  <c r="X57" i="34"/>
  <c r="V57" i="34"/>
  <c r="U57" i="34"/>
  <c r="T57" i="34"/>
  <c r="AF57" i="34" s="1"/>
  <c r="S57" i="34"/>
  <c r="AE57" i="34" s="1"/>
  <c r="R57" i="34"/>
  <c r="P57" i="34"/>
  <c r="O57" i="34"/>
  <c r="N57" i="34"/>
  <c r="M57" i="34"/>
  <c r="L57" i="34"/>
  <c r="Q57" i="34" s="1"/>
  <c r="AI56" i="34"/>
  <c r="AH56" i="34"/>
  <c r="AG56" i="34"/>
  <c r="AF56" i="34"/>
  <c r="AE56" i="34"/>
  <c r="AD56" i="34"/>
  <c r="AU55" i="34"/>
  <c r="AT55" i="34"/>
  <c r="AR55" i="34"/>
  <c r="AQ55" i="34"/>
  <c r="AO55" i="34"/>
  <c r="AN55" i="34"/>
  <c r="AL55" i="34"/>
  <c r="AK55" i="34"/>
  <c r="AF55" i="34"/>
  <c r="AB55" i="34"/>
  <c r="AH55" i="34" s="1"/>
  <c r="AA55" i="34"/>
  <c r="AG55" i="34" s="1"/>
  <c r="Y55" i="34"/>
  <c r="AE55" i="34" s="1"/>
  <c r="X55" i="34"/>
  <c r="W55" i="34"/>
  <c r="V55" i="34"/>
  <c r="U55" i="34"/>
  <c r="S55" i="34"/>
  <c r="R55" i="34"/>
  <c r="P55" i="34"/>
  <c r="O55" i="34"/>
  <c r="M55" i="34"/>
  <c r="L55" i="34"/>
  <c r="Q55" i="34" s="1"/>
  <c r="AX54" i="34"/>
  <c r="AU54" i="34"/>
  <c r="AT54" i="34"/>
  <c r="AW54" i="34" s="1"/>
  <c r="AR54" i="34"/>
  <c r="AQ54" i="34"/>
  <c r="AO54" i="34"/>
  <c r="AN54" i="34"/>
  <c r="AL54" i="34"/>
  <c r="AK54" i="34"/>
  <c r="AB54" i="34"/>
  <c r="AA54" i="34"/>
  <c r="AC54" i="34" s="1"/>
  <c r="Z54" i="34"/>
  <c r="Y54" i="34"/>
  <c r="X54" i="34"/>
  <c r="V54" i="34"/>
  <c r="AH54" i="34" s="1"/>
  <c r="U54" i="34"/>
  <c r="AG54" i="34" s="1"/>
  <c r="T54" i="34"/>
  <c r="AF54" i="34" s="1"/>
  <c r="S54" i="34"/>
  <c r="AE54" i="34" s="1"/>
  <c r="R54" i="34"/>
  <c r="AD54" i="34" s="1"/>
  <c r="P54" i="34"/>
  <c r="O54" i="34"/>
  <c r="Q54" i="34" s="1"/>
  <c r="N54" i="34"/>
  <c r="M54" i="34"/>
  <c r="L54" i="34"/>
  <c r="AX53" i="34"/>
  <c r="AU53" i="34"/>
  <c r="AT53" i="34"/>
  <c r="AR53" i="34"/>
  <c r="AQ53" i="34"/>
  <c r="AW53" i="34" s="1"/>
  <c r="AO53" i="34"/>
  <c r="AN53" i="34"/>
  <c r="AL53" i="34"/>
  <c r="AK53" i="34"/>
  <c r="AC53" i="34"/>
  <c r="AB53" i="34"/>
  <c r="AH53" i="34" s="1"/>
  <c r="AA53" i="34"/>
  <c r="Z53" i="34"/>
  <c r="Y53" i="34"/>
  <c r="X53" i="34"/>
  <c r="V53" i="34"/>
  <c r="U53" i="34"/>
  <c r="AG53" i="34" s="1"/>
  <c r="T53" i="34"/>
  <c r="AF53" i="34" s="1"/>
  <c r="S53" i="34"/>
  <c r="AE53" i="34" s="1"/>
  <c r="R53" i="34"/>
  <c r="Q53" i="34"/>
  <c r="P53" i="34"/>
  <c r="O53" i="34"/>
  <c r="N53" i="34"/>
  <c r="M53" i="34"/>
  <c r="L53" i="34"/>
  <c r="AC52" i="34"/>
  <c r="AB52" i="34"/>
  <c r="AH52" i="34" s="1"/>
  <c r="AA52" i="34"/>
  <c r="Z52" i="34"/>
  <c r="Y52" i="34"/>
  <c r="X52" i="34"/>
  <c r="V52" i="34"/>
  <c r="U52" i="34"/>
  <c r="AG52" i="34" s="1"/>
  <c r="T52" i="34"/>
  <c r="AF52" i="34" s="1"/>
  <c r="S52" i="34"/>
  <c r="AE52" i="34" s="1"/>
  <c r="R52" i="34"/>
  <c r="Q52" i="34"/>
  <c r="P52" i="34"/>
  <c r="O52" i="34"/>
  <c r="N52" i="34"/>
  <c r="M52" i="34"/>
  <c r="L52" i="34"/>
  <c r="AE51" i="34"/>
  <c r="AC51" i="34"/>
  <c r="AB51" i="34"/>
  <c r="AH51" i="34" s="1"/>
  <c r="AA51" i="34"/>
  <c r="Z51" i="34"/>
  <c r="Y51" i="34"/>
  <c r="X51" i="34"/>
  <c r="V51" i="34"/>
  <c r="U51" i="34"/>
  <c r="AG51" i="34" s="1"/>
  <c r="T51" i="34"/>
  <c r="AF51" i="34" s="1"/>
  <c r="S51" i="34"/>
  <c r="R51" i="34"/>
  <c r="Q51" i="34"/>
  <c r="P51" i="34"/>
  <c r="O51" i="34"/>
  <c r="N51" i="34"/>
  <c r="M51" i="34"/>
  <c r="L51" i="34"/>
  <c r="AE50" i="34"/>
  <c r="AC50" i="34"/>
  <c r="AB50" i="34"/>
  <c r="AH50" i="34" s="1"/>
  <c r="AA50" i="34"/>
  <c r="Z50" i="34"/>
  <c r="Y50" i="34"/>
  <c r="X50" i="34"/>
  <c r="V50" i="34"/>
  <c r="U50" i="34"/>
  <c r="AG50" i="34" s="1"/>
  <c r="T50" i="34"/>
  <c r="AF50" i="34" s="1"/>
  <c r="S50" i="34"/>
  <c r="R50" i="34"/>
  <c r="Q50" i="34"/>
  <c r="P50" i="34"/>
  <c r="O50" i="34"/>
  <c r="N50" i="34"/>
  <c r="M50" i="34"/>
  <c r="L50" i="34"/>
  <c r="AG49" i="34"/>
  <c r="AE49" i="34"/>
  <c r="AC49" i="34"/>
  <c r="AI49" i="34" s="1"/>
  <c r="AB49" i="34"/>
  <c r="AH49" i="34" s="1"/>
  <c r="AA49" i="34"/>
  <c r="Z49" i="34"/>
  <c r="Y49" i="34"/>
  <c r="X49" i="34"/>
  <c r="V49" i="34"/>
  <c r="U49" i="34"/>
  <c r="T49" i="34"/>
  <c r="AF49" i="34" s="1"/>
  <c r="S49" i="34"/>
  <c r="R49" i="34"/>
  <c r="W49" i="34" s="1"/>
  <c r="Q49" i="34"/>
  <c r="P49" i="34"/>
  <c r="O49" i="34"/>
  <c r="N49" i="34"/>
  <c r="M49" i="34"/>
  <c r="L49" i="34"/>
  <c r="AG48" i="34"/>
  <c r="AE48" i="34"/>
  <c r="AC48" i="34"/>
  <c r="AB48" i="34"/>
  <c r="AH48" i="34" s="1"/>
  <c r="AA48" i="34"/>
  <c r="Z48" i="34"/>
  <c r="Y48" i="34"/>
  <c r="X48" i="34"/>
  <c r="V48" i="34"/>
  <c r="U48" i="34"/>
  <c r="T48" i="34"/>
  <c r="AF48" i="34" s="1"/>
  <c r="S48" i="34"/>
  <c r="R48" i="34"/>
  <c r="W48" i="34" s="1"/>
  <c r="Q48" i="34"/>
  <c r="P48" i="34"/>
  <c r="O48" i="34"/>
  <c r="N48" i="34"/>
  <c r="M48" i="34"/>
  <c r="L48" i="34"/>
  <c r="AG47" i="34"/>
  <c r="AC47" i="34"/>
  <c r="AB47" i="34"/>
  <c r="AH47" i="34" s="1"/>
  <c r="AA47" i="34"/>
  <c r="Z47" i="34"/>
  <c r="Y47" i="34"/>
  <c r="X47" i="34"/>
  <c r="V47" i="34"/>
  <c r="U47" i="34"/>
  <c r="T47" i="34"/>
  <c r="AF47" i="34" s="1"/>
  <c r="S47" i="34"/>
  <c r="AE47" i="34" s="1"/>
  <c r="R47" i="34"/>
  <c r="Q47" i="34"/>
  <c r="P47" i="34"/>
  <c r="O47" i="34"/>
  <c r="N47" i="34"/>
  <c r="M47" i="34"/>
  <c r="L47" i="34"/>
  <c r="AC46" i="34"/>
  <c r="AB46" i="34"/>
  <c r="AH46" i="34" s="1"/>
  <c r="AA46" i="34"/>
  <c r="Z46" i="34"/>
  <c r="Y46" i="34"/>
  <c r="X46" i="34"/>
  <c r="V46" i="34"/>
  <c r="U46" i="34"/>
  <c r="AG46" i="34" s="1"/>
  <c r="T46" i="34"/>
  <c r="AF46" i="34" s="1"/>
  <c r="S46" i="34"/>
  <c r="AE46" i="34" s="1"/>
  <c r="R46" i="34"/>
  <c r="Q46" i="34"/>
  <c r="P46" i="34"/>
  <c r="O46" i="34"/>
  <c r="N46" i="34"/>
  <c r="M46" i="34"/>
  <c r="L46" i="34"/>
  <c r="AE45" i="34"/>
  <c r="AC45" i="34"/>
  <c r="AB45" i="34"/>
  <c r="AH45" i="34" s="1"/>
  <c r="AA45" i="34"/>
  <c r="Z45" i="34"/>
  <c r="Y45" i="34"/>
  <c r="X45" i="34"/>
  <c r="V45" i="34"/>
  <c r="U45" i="34"/>
  <c r="AG45" i="34" s="1"/>
  <c r="T45" i="34"/>
  <c r="AF45" i="34" s="1"/>
  <c r="S45" i="34"/>
  <c r="R45" i="34"/>
  <c r="Q45" i="34"/>
  <c r="P45" i="34"/>
  <c r="O45" i="34"/>
  <c r="N45" i="34"/>
  <c r="M45" i="34"/>
  <c r="L45" i="34"/>
  <c r="AG44" i="34"/>
  <c r="AE44" i="34"/>
  <c r="AC44" i="34"/>
  <c r="AI44" i="34" s="1"/>
  <c r="AB44" i="34"/>
  <c r="AH44" i="34" s="1"/>
  <c r="AA44" i="34"/>
  <c r="Z44" i="34"/>
  <c r="Y44" i="34"/>
  <c r="X44" i="34"/>
  <c r="V44" i="34"/>
  <c r="U44" i="34"/>
  <c r="T44" i="34"/>
  <c r="AF44" i="34" s="1"/>
  <c r="S44" i="34"/>
  <c r="R44" i="34"/>
  <c r="W44" i="34" s="1"/>
  <c r="Q44" i="34"/>
  <c r="P44" i="34"/>
  <c r="O44" i="34"/>
  <c r="N44" i="34"/>
  <c r="M44" i="34"/>
  <c r="L44" i="34"/>
  <c r="AI43" i="34"/>
  <c r="AH43" i="34"/>
  <c r="AG43" i="34"/>
  <c r="AF43" i="34"/>
  <c r="AE43" i="34"/>
  <c r="AD43" i="34"/>
  <c r="AX42" i="34"/>
  <c r="AW42" i="34"/>
  <c r="AU42" i="34"/>
  <c r="AT42" i="34"/>
  <c r="AR42" i="34"/>
  <c r="AQ42" i="34"/>
  <c r="AO42" i="34"/>
  <c r="AN42" i="34"/>
  <c r="AL42" i="34"/>
  <c r="AK42" i="34"/>
  <c r="AB42" i="34"/>
  <c r="AA42" i="34"/>
  <c r="Z42" i="34"/>
  <c r="Y42" i="34"/>
  <c r="X42" i="34"/>
  <c r="AD42" i="34" s="1"/>
  <c r="W42" i="34"/>
  <c r="V42" i="34"/>
  <c r="AH42" i="34" s="1"/>
  <c r="U42" i="34"/>
  <c r="AG42" i="34" s="1"/>
  <c r="T42" i="34"/>
  <c r="AF42" i="34" s="1"/>
  <c r="S42" i="34"/>
  <c r="R42" i="34"/>
  <c r="P42" i="34"/>
  <c r="O42" i="34"/>
  <c r="N42" i="34"/>
  <c r="M42" i="34"/>
  <c r="Q42" i="34" s="1"/>
  <c r="L42" i="34"/>
  <c r="AX41" i="34"/>
  <c r="AU41" i="34"/>
  <c r="AT41" i="34"/>
  <c r="AW41" i="34" s="1"/>
  <c r="AR41" i="34"/>
  <c r="AQ41" i="34"/>
  <c r="AO41" i="34"/>
  <c r="AN41" i="34"/>
  <c r="AL41" i="34"/>
  <c r="AK41" i="34"/>
  <c r="AI41" i="34"/>
  <c r="AG41" i="34"/>
  <c r="AB41" i="34"/>
  <c r="AA41" i="34"/>
  <c r="AC41" i="34" s="1"/>
  <c r="Z41" i="34"/>
  <c r="Y41" i="34"/>
  <c r="X41" i="34"/>
  <c r="W41" i="34"/>
  <c r="V41" i="34"/>
  <c r="AH41" i="34" s="1"/>
  <c r="U41" i="34"/>
  <c r="T41" i="34"/>
  <c r="AF41" i="34" s="1"/>
  <c r="S41" i="34"/>
  <c r="AE41" i="34" s="1"/>
  <c r="R41" i="34"/>
  <c r="AD41" i="34" s="1"/>
  <c r="P41" i="34"/>
  <c r="O41" i="34"/>
  <c r="Q41" i="34" s="1"/>
  <c r="N41" i="34"/>
  <c r="M41" i="34"/>
  <c r="L41" i="34"/>
  <c r="AX40" i="34"/>
  <c r="AU40" i="34"/>
  <c r="AT40" i="34"/>
  <c r="AR40" i="34"/>
  <c r="AQ40" i="34"/>
  <c r="AW40" i="34" s="1"/>
  <c r="AO40" i="34"/>
  <c r="AN40" i="34"/>
  <c r="AL40" i="34"/>
  <c r="AK40" i="34"/>
  <c r="AC40" i="34"/>
  <c r="AB40" i="34"/>
  <c r="AH40" i="34" s="1"/>
  <c r="AA40" i="34"/>
  <c r="Z40" i="34"/>
  <c r="Y40" i="34"/>
  <c r="X40" i="34"/>
  <c r="V40" i="34"/>
  <c r="U40" i="34"/>
  <c r="AG40" i="34" s="1"/>
  <c r="T40" i="34"/>
  <c r="AF40" i="34" s="1"/>
  <c r="S40" i="34"/>
  <c r="AE40" i="34" s="1"/>
  <c r="R40" i="34"/>
  <c r="Q40" i="34"/>
  <c r="P40" i="34"/>
  <c r="O40" i="34"/>
  <c r="N40" i="34"/>
  <c r="M40" i="34"/>
  <c r="L40" i="34"/>
  <c r="AU39" i="34"/>
  <c r="AT39" i="34"/>
  <c r="AR39" i="34"/>
  <c r="AQ39" i="34"/>
  <c r="AO39" i="34"/>
  <c r="AN39" i="34"/>
  <c r="AX39" i="34" s="1"/>
  <c r="AL39" i="34"/>
  <c r="AK39" i="34"/>
  <c r="AE39" i="34"/>
  <c r="AC39" i="34"/>
  <c r="AI39" i="34" s="1"/>
  <c r="AB39" i="34"/>
  <c r="AH39" i="34" s="1"/>
  <c r="AA39" i="34"/>
  <c r="AG39" i="34" s="1"/>
  <c r="Z39" i="34"/>
  <c r="AF39" i="34" s="1"/>
  <c r="Y39" i="34"/>
  <c r="X39" i="34"/>
  <c r="V39" i="34"/>
  <c r="U39" i="34"/>
  <c r="T39" i="34"/>
  <c r="S39" i="34"/>
  <c r="W39" i="34" s="1"/>
  <c r="R39" i="34"/>
  <c r="AD39" i="34" s="1"/>
  <c r="Q39" i="34"/>
  <c r="P39" i="34"/>
  <c r="O39" i="34"/>
  <c r="N39" i="34"/>
  <c r="M39" i="34"/>
  <c r="L39" i="34"/>
  <c r="AU38" i="34"/>
  <c r="AT38" i="34"/>
  <c r="AR38" i="34"/>
  <c r="AQ38" i="34"/>
  <c r="AO38" i="34"/>
  <c r="AN38" i="34"/>
  <c r="AL38" i="34"/>
  <c r="AK38" i="34"/>
  <c r="AB38" i="34"/>
  <c r="AH38" i="34" s="1"/>
  <c r="AA38" i="34"/>
  <c r="AG38" i="34" s="1"/>
  <c r="Z38" i="34"/>
  <c r="AF38" i="34" s="1"/>
  <c r="Y38" i="34"/>
  <c r="AE38" i="34" s="1"/>
  <c r="X38" i="34"/>
  <c r="AX38" i="34" s="1"/>
  <c r="V38" i="34"/>
  <c r="U38" i="34"/>
  <c r="W38" i="34" s="1"/>
  <c r="T38" i="34"/>
  <c r="S38" i="34"/>
  <c r="R38" i="34"/>
  <c r="Q38" i="34"/>
  <c r="P38" i="34"/>
  <c r="O38" i="34"/>
  <c r="N38" i="34"/>
  <c r="M38" i="34"/>
  <c r="L38" i="34"/>
  <c r="AU37" i="34"/>
  <c r="AT37" i="34"/>
  <c r="AR37" i="34"/>
  <c r="AQ37" i="34"/>
  <c r="AO37" i="34"/>
  <c r="AN37" i="34"/>
  <c r="AL37" i="34"/>
  <c r="AK37" i="34"/>
  <c r="AF37" i="34"/>
  <c r="AE37" i="34"/>
  <c r="AB37" i="34"/>
  <c r="AA37" i="34"/>
  <c r="AG37" i="34" s="1"/>
  <c r="Y37" i="34"/>
  <c r="X37" i="34"/>
  <c r="V37" i="34"/>
  <c r="AH37" i="34" s="1"/>
  <c r="U37" i="34"/>
  <c r="W37" i="34" s="1"/>
  <c r="S37" i="34"/>
  <c r="R37" i="34"/>
  <c r="P37" i="34"/>
  <c r="O37" i="34"/>
  <c r="M37" i="34"/>
  <c r="L37" i="34"/>
  <c r="Q37" i="34" s="1"/>
  <c r="AW36" i="34"/>
  <c r="AU36" i="34"/>
  <c r="AT36" i="34"/>
  <c r="AR36" i="34"/>
  <c r="AQ36" i="34"/>
  <c r="AO36" i="34"/>
  <c r="AN36" i="34"/>
  <c r="AL36" i="34"/>
  <c r="AK36" i="34"/>
  <c r="AH36" i="34"/>
  <c r="AC36" i="34"/>
  <c r="AB36" i="34"/>
  <c r="AA36" i="34"/>
  <c r="Z36" i="34"/>
  <c r="Y36" i="34"/>
  <c r="X36" i="34"/>
  <c r="AX36" i="34" s="1"/>
  <c r="V36" i="34"/>
  <c r="U36" i="34"/>
  <c r="AG36" i="34" s="1"/>
  <c r="T36" i="34"/>
  <c r="AF36" i="34" s="1"/>
  <c r="S36" i="34"/>
  <c r="AE36" i="34" s="1"/>
  <c r="R36" i="34"/>
  <c r="AD36" i="34" s="1"/>
  <c r="Q36" i="34"/>
  <c r="P36" i="34"/>
  <c r="O36" i="34"/>
  <c r="N36" i="34"/>
  <c r="M36" i="34"/>
  <c r="L36" i="34"/>
  <c r="AU35" i="34"/>
  <c r="AT35" i="34"/>
  <c r="AW35" i="34" s="1"/>
  <c r="AR35" i="34"/>
  <c r="AQ35" i="34"/>
  <c r="AO35" i="34"/>
  <c r="AN35" i="34"/>
  <c r="AL35" i="34"/>
  <c r="AK35" i="34"/>
  <c r="AF35" i="34"/>
  <c r="AD35" i="34"/>
  <c r="AB35" i="34"/>
  <c r="AH35" i="34" s="1"/>
  <c r="AA35" i="34"/>
  <c r="AG35" i="34" s="1"/>
  <c r="Z35" i="34"/>
  <c r="Y35" i="34"/>
  <c r="X35" i="34"/>
  <c r="V35" i="34"/>
  <c r="U35" i="34"/>
  <c r="T35" i="34"/>
  <c r="S35" i="34"/>
  <c r="AE35" i="34" s="1"/>
  <c r="R35" i="34"/>
  <c r="W35" i="34" s="1"/>
  <c r="P35" i="34"/>
  <c r="O35" i="34"/>
  <c r="N35" i="34"/>
  <c r="M35" i="34"/>
  <c r="L35" i="34"/>
  <c r="Q35" i="34" s="1"/>
  <c r="AU34" i="34"/>
  <c r="AT34" i="34"/>
  <c r="AR34" i="34"/>
  <c r="AQ34" i="34"/>
  <c r="AO34" i="34"/>
  <c r="AN34" i="34"/>
  <c r="AL34" i="34"/>
  <c r="AK34" i="34"/>
  <c r="AD34" i="34"/>
  <c r="AB34" i="34"/>
  <c r="AH34" i="34" s="1"/>
  <c r="AA34" i="34"/>
  <c r="AG34" i="34" s="1"/>
  <c r="Z34" i="34"/>
  <c r="AF34" i="34" s="1"/>
  <c r="Y34" i="34"/>
  <c r="AE34" i="34" s="1"/>
  <c r="X34" i="34"/>
  <c r="AX34" i="34" s="1"/>
  <c r="V34" i="34"/>
  <c r="U34" i="34"/>
  <c r="T34" i="34"/>
  <c r="S34" i="34"/>
  <c r="R34" i="34"/>
  <c r="W34" i="34" s="1"/>
  <c r="P34" i="34"/>
  <c r="O34" i="34"/>
  <c r="N34" i="34"/>
  <c r="M34" i="34"/>
  <c r="L34" i="34"/>
  <c r="AU33" i="34"/>
  <c r="AT33" i="34"/>
  <c r="AR33" i="34"/>
  <c r="AQ33" i="34"/>
  <c r="AO33" i="34"/>
  <c r="AN33" i="34"/>
  <c r="AL33" i="34"/>
  <c r="AK33" i="34"/>
  <c r="AB33" i="34"/>
  <c r="AH33" i="34" s="1"/>
  <c r="AA33" i="34"/>
  <c r="AG33" i="34" s="1"/>
  <c r="Z33" i="34"/>
  <c r="AF33" i="34" s="1"/>
  <c r="Y33" i="34"/>
  <c r="AE33" i="34" s="1"/>
  <c r="X33" i="34"/>
  <c r="AX33" i="34" s="1"/>
  <c r="W33" i="34"/>
  <c r="V33" i="34"/>
  <c r="U33" i="34"/>
  <c r="T33" i="34"/>
  <c r="S33" i="34"/>
  <c r="R33" i="34"/>
  <c r="P33" i="34"/>
  <c r="O33" i="34"/>
  <c r="N33" i="34"/>
  <c r="M33" i="34"/>
  <c r="L33" i="34"/>
  <c r="AU32" i="34"/>
  <c r="AT32" i="34"/>
  <c r="AR32" i="34"/>
  <c r="AQ32" i="34"/>
  <c r="AO32" i="34"/>
  <c r="AN32" i="34"/>
  <c r="AL32" i="34"/>
  <c r="AK32" i="34"/>
  <c r="AB32" i="34"/>
  <c r="AA32" i="34"/>
  <c r="Z32" i="34"/>
  <c r="AF32" i="34" s="1"/>
  <c r="Y32" i="34"/>
  <c r="AE32" i="34" s="1"/>
  <c r="X32" i="34"/>
  <c r="V32" i="34"/>
  <c r="AH32" i="34" s="1"/>
  <c r="U32" i="34"/>
  <c r="AG32" i="34" s="1"/>
  <c r="T32" i="34"/>
  <c r="S32" i="34"/>
  <c r="R32" i="34"/>
  <c r="W32" i="34" s="1"/>
  <c r="P32" i="34"/>
  <c r="O32" i="34"/>
  <c r="N32" i="34"/>
  <c r="M32" i="34"/>
  <c r="L32" i="34"/>
  <c r="AU31" i="34"/>
  <c r="AT31" i="34"/>
  <c r="AR31" i="34"/>
  <c r="AQ31" i="34"/>
  <c r="AO31" i="34"/>
  <c r="AN31" i="34"/>
  <c r="AL31" i="34"/>
  <c r="AK31" i="34"/>
  <c r="AH31" i="34"/>
  <c r="AF31" i="34"/>
  <c r="AE31" i="34"/>
  <c r="AB31" i="34"/>
  <c r="AA31" i="34"/>
  <c r="Y31" i="34"/>
  <c r="X31" i="34"/>
  <c r="AC31" i="34" s="1"/>
  <c r="W31" i="34"/>
  <c r="V31" i="34"/>
  <c r="U31" i="34"/>
  <c r="AG31" i="34" s="1"/>
  <c r="S31" i="34"/>
  <c r="R31" i="34"/>
  <c r="AD31" i="34" s="1"/>
  <c r="Q31" i="34"/>
  <c r="P31" i="34"/>
  <c r="O31" i="34"/>
  <c r="M31" i="34"/>
  <c r="L31" i="34"/>
  <c r="AU30" i="34"/>
  <c r="AT30" i="34"/>
  <c r="AR30" i="34"/>
  <c r="AQ30" i="34"/>
  <c r="AO30" i="34"/>
  <c r="AN30" i="34"/>
  <c r="AL30" i="34"/>
  <c r="AK30" i="34"/>
  <c r="AF30" i="34"/>
  <c r="AE30" i="34"/>
  <c r="AC30" i="34"/>
  <c r="AB30" i="34"/>
  <c r="AH30" i="34" s="1"/>
  <c r="AA30" i="34"/>
  <c r="AG30" i="34" s="1"/>
  <c r="Y30" i="34"/>
  <c r="X30" i="34"/>
  <c r="AX30" i="34" s="1"/>
  <c r="V30" i="34"/>
  <c r="U30" i="34"/>
  <c r="S30" i="34"/>
  <c r="R30" i="34"/>
  <c r="W30" i="34" s="1"/>
  <c r="Q30" i="34"/>
  <c r="P30" i="34"/>
  <c r="O30" i="34"/>
  <c r="M30" i="34"/>
  <c r="L30" i="34"/>
  <c r="AU29" i="34"/>
  <c r="AT29" i="34"/>
  <c r="AR29" i="34"/>
  <c r="AQ29" i="34"/>
  <c r="AO29" i="34"/>
  <c r="AN29" i="34"/>
  <c r="AL29" i="34"/>
  <c r="AK29" i="34"/>
  <c r="AH29" i="34"/>
  <c r="AG29" i="34"/>
  <c r="AF29" i="34"/>
  <c r="AD29" i="34"/>
  <c r="AB29" i="34"/>
  <c r="AA29" i="34"/>
  <c r="Y29" i="34"/>
  <c r="X29" i="34"/>
  <c r="W29" i="34"/>
  <c r="V29" i="34"/>
  <c r="U29" i="34"/>
  <c r="S29" i="34"/>
  <c r="R29" i="34"/>
  <c r="P29" i="34"/>
  <c r="O29" i="34"/>
  <c r="M29" i="34"/>
  <c r="L29" i="34"/>
  <c r="Q29" i="34" s="1"/>
  <c r="AX28" i="34"/>
  <c r="AU28" i="34"/>
  <c r="AT28" i="34"/>
  <c r="AR28" i="34"/>
  <c r="AQ28" i="34"/>
  <c r="AO28" i="34"/>
  <c r="AN28" i="34"/>
  <c r="AL28" i="34"/>
  <c r="AK28" i="34"/>
  <c r="AG28" i="34"/>
  <c r="AF28" i="34"/>
  <c r="AB28" i="34"/>
  <c r="AC28" i="34" s="1"/>
  <c r="AA28" i="34"/>
  <c r="Y28" i="34"/>
  <c r="X28" i="34"/>
  <c r="AW28" i="34" s="1"/>
  <c r="V28" i="34"/>
  <c r="U28" i="34"/>
  <c r="S28" i="34"/>
  <c r="AE28" i="34" s="1"/>
  <c r="R28" i="34"/>
  <c r="W28" i="34" s="1"/>
  <c r="Q28" i="34"/>
  <c r="P28" i="34"/>
  <c r="O28" i="34"/>
  <c r="M28" i="34"/>
  <c r="L28" i="34"/>
  <c r="AU27" i="34"/>
  <c r="AT27" i="34"/>
  <c r="AR27" i="34"/>
  <c r="AQ27" i="34"/>
  <c r="AO27" i="34"/>
  <c r="AN27" i="34"/>
  <c r="AL27" i="34"/>
  <c r="AK27" i="34"/>
  <c r="AB27" i="34"/>
  <c r="AH27" i="34" s="1"/>
  <c r="AA27" i="34"/>
  <c r="AG27" i="34" s="1"/>
  <c r="Z27" i="34"/>
  <c r="AF27" i="34" s="1"/>
  <c r="Y27" i="34"/>
  <c r="AE27" i="34" s="1"/>
  <c r="X27" i="34"/>
  <c r="W27" i="34"/>
  <c r="V27" i="34"/>
  <c r="U27" i="34"/>
  <c r="T27" i="34"/>
  <c r="S27" i="34"/>
  <c r="R27" i="34"/>
  <c r="P27" i="34"/>
  <c r="O27" i="34"/>
  <c r="N27" i="34"/>
  <c r="M27" i="34"/>
  <c r="L27" i="34"/>
  <c r="AU26" i="34"/>
  <c r="AT26" i="34"/>
  <c r="AR26" i="34"/>
  <c r="AQ26" i="34"/>
  <c r="AO26" i="34"/>
  <c r="AN26" i="34"/>
  <c r="AL26" i="34"/>
  <c r="AK26" i="34"/>
  <c r="AB26" i="34"/>
  <c r="AA26" i="34"/>
  <c r="Z26" i="34"/>
  <c r="AF26" i="34" s="1"/>
  <c r="Y26" i="34"/>
  <c r="AE26" i="34" s="1"/>
  <c r="X26" i="34"/>
  <c r="V26" i="34"/>
  <c r="AH26" i="34" s="1"/>
  <c r="U26" i="34"/>
  <c r="AG26" i="34" s="1"/>
  <c r="T26" i="34"/>
  <c r="S26" i="34"/>
  <c r="R26" i="34"/>
  <c r="W26" i="34" s="1"/>
  <c r="P26" i="34"/>
  <c r="O26" i="34"/>
  <c r="N26" i="34"/>
  <c r="M26" i="34"/>
  <c r="L26" i="34"/>
  <c r="Q26" i="34" s="1"/>
  <c r="AU25" i="34"/>
  <c r="AT25" i="34"/>
  <c r="AR25" i="34"/>
  <c r="AQ25" i="34"/>
  <c r="AO25" i="34"/>
  <c r="AN25" i="34"/>
  <c r="AL25" i="34"/>
  <c r="AK25" i="34"/>
  <c r="AH25" i="34"/>
  <c r="AB25" i="34"/>
  <c r="AA25" i="34"/>
  <c r="Z25" i="34"/>
  <c r="Y25" i="34"/>
  <c r="X25" i="34"/>
  <c r="V25" i="34"/>
  <c r="U25" i="34"/>
  <c r="AG25" i="34" s="1"/>
  <c r="T25" i="34"/>
  <c r="AF25" i="34" s="1"/>
  <c r="S25" i="34"/>
  <c r="AE25" i="34" s="1"/>
  <c r="R25" i="34"/>
  <c r="W25" i="34" s="1"/>
  <c r="P25" i="34"/>
  <c r="O25" i="34"/>
  <c r="N25" i="34"/>
  <c r="M25" i="34"/>
  <c r="L25" i="34"/>
  <c r="Q25" i="34" s="1"/>
  <c r="AW24" i="34"/>
  <c r="AU24" i="34"/>
  <c r="AT24" i="34"/>
  <c r="AR24" i="34"/>
  <c r="AQ24" i="34"/>
  <c r="AO24" i="34"/>
  <c r="AN24" i="34"/>
  <c r="AL24" i="34"/>
  <c r="AK24" i="34"/>
  <c r="AC24" i="34"/>
  <c r="AB24" i="34"/>
  <c r="AA24" i="34"/>
  <c r="AG24" i="34" s="1"/>
  <c r="Z24" i="34"/>
  <c r="Y24" i="34"/>
  <c r="X24" i="34"/>
  <c r="AX24" i="34" s="1"/>
  <c r="V24" i="34"/>
  <c r="AH24" i="34" s="1"/>
  <c r="U24" i="34"/>
  <c r="T24" i="34"/>
  <c r="AF24" i="34" s="1"/>
  <c r="S24" i="34"/>
  <c r="AE24" i="34" s="1"/>
  <c r="R24" i="34"/>
  <c r="AD24" i="34" s="1"/>
  <c r="Q24" i="34"/>
  <c r="P24" i="34"/>
  <c r="O24" i="34"/>
  <c r="N24" i="34"/>
  <c r="M24" i="34"/>
  <c r="L24" i="34"/>
  <c r="AU23" i="34"/>
  <c r="AT23" i="34"/>
  <c r="AW23" i="34" s="1"/>
  <c r="AR23" i="34"/>
  <c r="AQ23" i="34"/>
  <c r="AO23" i="34"/>
  <c r="AN23" i="34"/>
  <c r="AL23" i="34"/>
  <c r="AK23" i="34"/>
  <c r="AF23" i="34"/>
  <c r="AB23" i="34"/>
  <c r="AH23" i="34" s="1"/>
  <c r="AA23" i="34"/>
  <c r="AG23" i="34" s="1"/>
  <c r="Z23" i="34"/>
  <c r="Y23" i="34"/>
  <c r="AE23" i="34" s="1"/>
  <c r="X23" i="34"/>
  <c r="AX23" i="34" s="1"/>
  <c r="V23" i="34"/>
  <c r="U23" i="34"/>
  <c r="T23" i="34"/>
  <c r="S23" i="34"/>
  <c r="R23" i="34"/>
  <c r="W23" i="34" s="1"/>
  <c r="P23" i="34"/>
  <c r="O23" i="34"/>
  <c r="N23" i="34"/>
  <c r="M23" i="34"/>
  <c r="L23" i="34"/>
  <c r="Q23" i="34" s="1"/>
  <c r="AU22" i="34"/>
  <c r="AT22" i="34"/>
  <c r="AR22" i="34"/>
  <c r="AQ22" i="34"/>
  <c r="AO22" i="34"/>
  <c r="AN22" i="34"/>
  <c r="AL22" i="34"/>
  <c r="AK22" i="34"/>
  <c r="AB22" i="34"/>
  <c r="AH22" i="34" s="1"/>
  <c r="AA22" i="34"/>
  <c r="AG22" i="34" s="1"/>
  <c r="Z22" i="34"/>
  <c r="AF22" i="34" s="1"/>
  <c r="Y22" i="34"/>
  <c r="AE22" i="34" s="1"/>
  <c r="X22" i="34"/>
  <c r="V22" i="34"/>
  <c r="U22" i="34"/>
  <c r="T22" i="34"/>
  <c r="S22" i="34"/>
  <c r="R22" i="34"/>
  <c r="W22" i="34" s="1"/>
  <c r="P22" i="34"/>
  <c r="O22" i="34"/>
  <c r="N22" i="34"/>
  <c r="M22" i="34"/>
  <c r="L22" i="34"/>
  <c r="AU21" i="34"/>
  <c r="AT21" i="34"/>
  <c r="AR21" i="34"/>
  <c r="AQ21" i="34"/>
  <c r="AO21" i="34"/>
  <c r="AN21" i="34"/>
  <c r="AL21" i="34"/>
  <c r="AK21" i="34"/>
  <c r="AB21" i="34"/>
  <c r="AH21" i="34" s="1"/>
  <c r="AA21" i="34"/>
  <c r="AG21" i="34" s="1"/>
  <c r="Z21" i="34"/>
  <c r="AF21" i="34" s="1"/>
  <c r="Y21" i="34"/>
  <c r="AE21" i="34" s="1"/>
  <c r="X21" i="34"/>
  <c r="AX21" i="34" s="1"/>
  <c r="W21" i="34"/>
  <c r="V21" i="34"/>
  <c r="U21" i="34"/>
  <c r="T21" i="34"/>
  <c r="S21" i="34"/>
  <c r="R21" i="34"/>
  <c r="P21" i="34"/>
  <c r="O21" i="34"/>
  <c r="N21" i="34"/>
  <c r="M21" i="34"/>
  <c r="L21" i="34"/>
  <c r="AU20" i="34"/>
  <c r="AT20" i="34"/>
  <c r="AR20" i="34"/>
  <c r="AQ20" i="34"/>
  <c r="AO20" i="34"/>
  <c r="AN20" i="34"/>
  <c r="AL20" i="34"/>
  <c r="AK20" i="34"/>
  <c r="AB20" i="34"/>
  <c r="AA20" i="34"/>
  <c r="Z20" i="34"/>
  <c r="AF20" i="34" s="1"/>
  <c r="Y20" i="34"/>
  <c r="AE20" i="34" s="1"/>
  <c r="X20" i="34"/>
  <c r="V20" i="34"/>
  <c r="AH20" i="34" s="1"/>
  <c r="U20" i="34"/>
  <c r="AG20" i="34" s="1"/>
  <c r="T20" i="34"/>
  <c r="S20" i="34"/>
  <c r="R20" i="34"/>
  <c r="W20" i="34" s="1"/>
  <c r="P20" i="34"/>
  <c r="O20" i="34"/>
  <c r="N20" i="34"/>
  <c r="M20" i="34"/>
  <c r="L20" i="34"/>
  <c r="Q20" i="34" s="1"/>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AG18" i="34" s="1"/>
  <c r="Z18" i="34"/>
  <c r="AF18" i="34" s="1"/>
  <c r="Y18" i="34"/>
  <c r="AE18" i="34" s="1"/>
  <c r="X18" i="34"/>
  <c r="AX18" i="34" s="1"/>
  <c r="W18" i="34"/>
  <c r="V18" i="34"/>
  <c r="U18" i="34"/>
  <c r="T18" i="34"/>
  <c r="S18" i="34"/>
  <c r="R18" i="34"/>
  <c r="P18" i="34"/>
  <c r="O18" i="34"/>
  <c r="N18" i="34"/>
  <c r="M18" i="34"/>
  <c r="L18" i="34"/>
  <c r="Q18" i="34" s="1"/>
  <c r="AU17" i="34"/>
  <c r="AT17" i="34"/>
  <c r="AR17" i="34"/>
  <c r="AQ17" i="34"/>
  <c r="AO17" i="34"/>
  <c r="AN17" i="34"/>
  <c r="AL17" i="34"/>
  <c r="AK17" i="34"/>
  <c r="AB17" i="34"/>
  <c r="AA17" i="34"/>
  <c r="Z17" i="34"/>
  <c r="AF17" i="34" s="1"/>
  <c r="Y17" i="34"/>
  <c r="AE17" i="34" s="1"/>
  <c r="X17" i="34"/>
  <c r="V17" i="34"/>
  <c r="AH17" i="34" s="1"/>
  <c r="U17" i="34"/>
  <c r="AG17" i="34" s="1"/>
  <c r="T17" i="34"/>
  <c r="S17" i="34"/>
  <c r="R17" i="34"/>
  <c r="W17" i="34" s="1"/>
  <c r="P17" i="34"/>
  <c r="O17" i="34"/>
  <c r="N17" i="34"/>
  <c r="M17" i="34"/>
  <c r="L17" i="34"/>
  <c r="Q17" i="34" s="1"/>
  <c r="AU16" i="34"/>
  <c r="AT16" i="34"/>
  <c r="AR16" i="34"/>
  <c r="AQ16" i="34"/>
  <c r="AO16" i="34"/>
  <c r="AN16" i="34"/>
  <c r="AL16" i="34"/>
  <c r="AK16" i="34"/>
  <c r="AB16" i="34"/>
  <c r="AA16" i="34"/>
  <c r="Z16" i="34"/>
  <c r="Y16" i="34"/>
  <c r="X16" i="34"/>
  <c r="V16" i="34"/>
  <c r="AH16" i="34" s="1"/>
  <c r="U16" i="34"/>
  <c r="AG16" i="34" s="1"/>
  <c r="T16" i="34"/>
  <c r="AF16" i="34" s="1"/>
  <c r="S16" i="34"/>
  <c r="AE16" i="34" s="1"/>
  <c r="R16" i="34"/>
  <c r="P16" i="34"/>
  <c r="O16" i="34"/>
  <c r="N16" i="34"/>
  <c r="M16" i="34"/>
  <c r="L16" i="34"/>
  <c r="Q16" i="34" s="1"/>
  <c r="AH15" i="34"/>
  <c r="AB15" i="34"/>
  <c r="AA15" i="34"/>
  <c r="AG15" i="34" s="1"/>
  <c r="Z15" i="34"/>
  <c r="Y15" i="34"/>
  <c r="X15" i="34"/>
  <c r="V15" i="34"/>
  <c r="U15" i="34"/>
  <c r="T15" i="34"/>
  <c r="AF15" i="34" s="1"/>
  <c r="S15" i="34"/>
  <c r="AE15" i="34" s="1"/>
  <c r="R15" i="34"/>
  <c r="W15" i="34" s="1"/>
  <c r="P15" i="34"/>
  <c r="O15" i="34"/>
  <c r="N15" i="34"/>
  <c r="M15" i="34"/>
  <c r="L15" i="34"/>
  <c r="Q15" i="34" s="1"/>
  <c r="AW14" i="34"/>
  <c r="AU14" i="34"/>
  <c r="AT14" i="34"/>
  <c r="AR14" i="34"/>
  <c r="AQ14" i="34"/>
  <c r="AO14" i="34"/>
  <c r="AN14" i="34"/>
  <c r="AL14" i="34"/>
  <c r="AK14" i="34"/>
  <c r="AH14" i="34"/>
  <c r="AF14" i="34"/>
  <c r="AC14" i="34"/>
  <c r="AB14" i="34"/>
  <c r="AA14" i="34"/>
  <c r="Y14" i="34"/>
  <c r="AE14" i="34" s="1"/>
  <c r="X14" i="34"/>
  <c r="AX14" i="34" s="1"/>
  <c r="V14" i="34"/>
  <c r="U14" i="34"/>
  <c r="AG14" i="34" s="1"/>
  <c r="S14" i="34"/>
  <c r="R14" i="34"/>
  <c r="P14" i="34"/>
  <c r="O14" i="34"/>
  <c r="M14" i="34"/>
  <c r="L14" i="34"/>
  <c r="Q14" i="34" s="1"/>
  <c r="AU13" i="34"/>
  <c r="AT13" i="34"/>
  <c r="AR13" i="34"/>
  <c r="AQ13" i="34"/>
  <c r="AO13" i="34"/>
  <c r="AN13" i="34"/>
  <c r="AL13" i="34"/>
  <c r="AK13" i="34"/>
  <c r="AF13" i="34"/>
  <c r="AC13" i="34"/>
  <c r="AI13" i="34" s="1"/>
  <c r="AB13" i="34"/>
  <c r="AH13" i="34" s="1"/>
  <c r="AA13" i="34"/>
  <c r="AG13" i="34" s="1"/>
  <c r="Y13" i="34"/>
  <c r="X13" i="34"/>
  <c r="AX13" i="34" s="1"/>
  <c r="W13" i="34"/>
  <c r="V13" i="34"/>
  <c r="U13" i="34"/>
  <c r="S13" i="34"/>
  <c r="AE13" i="34" s="1"/>
  <c r="R13" i="34"/>
  <c r="P13" i="34"/>
  <c r="O13" i="34"/>
  <c r="M13" i="34"/>
  <c r="L13" i="34"/>
  <c r="AU12" i="34"/>
  <c r="AT12" i="34"/>
  <c r="AR12" i="34"/>
  <c r="AQ12" i="34"/>
  <c r="AO12" i="34"/>
  <c r="AN12" i="34"/>
  <c r="AL12" i="34"/>
  <c r="AK12" i="34"/>
  <c r="AB12" i="34"/>
  <c r="AA12" i="34"/>
  <c r="AG12" i="34" s="1"/>
  <c r="Z12" i="34"/>
  <c r="Y12" i="34"/>
  <c r="X12" i="34"/>
  <c r="V12" i="34"/>
  <c r="AH12" i="34" s="1"/>
  <c r="U12" i="34"/>
  <c r="T12" i="34"/>
  <c r="AF12" i="34" s="1"/>
  <c r="S12" i="34"/>
  <c r="AE12" i="34" s="1"/>
  <c r="R12" i="34"/>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K7" i="1"/>
  <c r="G14" i="1"/>
  <c r="H14" i="1"/>
  <c r="C5" i="1"/>
  <c r="H12" i="1"/>
  <c r="G15" i="1"/>
  <c r="H13" i="1"/>
  <c r="G13" i="1"/>
  <c r="C6" i="1"/>
  <c r="G12" i="1"/>
  <c r="B9" i="1" l="1"/>
  <c r="W32" i="1" s="1"/>
  <c r="B13" i="1"/>
  <c r="B12" i="1"/>
  <c r="B15" i="1"/>
  <c r="B14" i="1"/>
  <c r="AI64" i="34"/>
  <c r="AX29" i="34"/>
  <c r="AW29" i="34"/>
  <c r="W47" i="34"/>
  <c r="Q13" i="34"/>
  <c r="AX17" i="34"/>
  <c r="AW17" i="34"/>
  <c r="AD17" i="34"/>
  <c r="AC17" i="34"/>
  <c r="AI17" i="34" s="1"/>
  <c r="AX22" i="34"/>
  <c r="AE42" i="34"/>
  <c r="AC42" i="34"/>
  <c r="AI42" i="34" s="1"/>
  <c r="AD58" i="34"/>
  <c r="AC58" i="34"/>
  <c r="AW16" i="34"/>
  <c r="AD16" i="34"/>
  <c r="AC16" i="34"/>
  <c r="AX16" i="34"/>
  <c r="AX20" i="34"/>
  <c r="AW20" i="34"/>
  <c r="AD20" i="34"/>
  <c r="AC20" i="34"/>
  <c r="AI20" i="34" s="1"/>
  <c r="AX37" i="34"/>
  <c r="AW37" i="34"/>
  <c r="AD37" i="34"/>
  <c r="AC37" i="34"/>
  <c r="AI37" i="34" s="1"/>
  <c r="W54" i="34"/>
  <c r="AI54" i="34" s="1"/>
  <c r="AD14" i="34"/>
  <c r="W14" i="34"/>
  <c r="Q21" i="34"/>
  <c r="Q22" i="34"/>
  <c r="AW31" i="34"/>
  <c r="AX31" i="34"/>
  <c r="W51" i="34"/>
  <c r="AI51" i="34" s="1"/>
  <c r="AX55" i="34"/>
  <c r="W57" i="34"/>
  <c r="AX62" i="34"/>
  <c r="AX63" i="34"/>
  <c r="W12" i="34"/>
  <c r="W46" i="34"/>
  <c r="AI46" i="34" s="1"/>
  <c r="AI48" i="34"/>
  <c r="AW59" i="34"/>
  <c r="AD59" i="34"/>
  <c r="AC59" i="34"/>
  <c r="AI59" i="34" s="1"/>
  <c r="AX59" i="34"/>
  <c r="AX60" i="34"/>
  <c r="AW60" i="34"/>
  <c r="AD60" i="34"/>
  <c r="AC60" i="34"/>
  <c r="AI60" i="34" s="1"/>
  <c r="AX61" i="34"/>
  <c r="AD22" i="34"/>
  <c r="AD23" i="34"/>
  <c r="AC38" i="34"/>
  <c r="AI38" i="34" s="1"/>
  <c r="W53" i="34"/>
  <c r="AI53" i="34" s="1"/>
  <c r="Q61" i="34"/>
  <c r="AW25" i="34"/>
  <c r="AD25" i="34"/>
  <c r="AC25" i="34"/>
  <c r="AI25" i="34" s="1"/>
  <c r="AX25" i="34"/>
  <c r="AX26" i="34"/>
  <c r="AW26" i="34"/>
  <c r="AD26" i="34"/>
  <c r="AC26" i="34"/>
  <c r="AI26" i="34" s="1"/>
  <c r="AX27" i="34"/>
  <c r="AE29" i="34"/>
  <c r="AC29" i="34"/>
  <c r="AI29" i="34" s="1"/>
  <c r="W16" i="34"/>
  <c r="AW19" i="34"/>
  <c r="AX19" i="34"/>
  <c r="Q27" i="34"/>
  <c r="AI28" i="34"/>
  <c r="AI31" i="34"/>
  <c r="AX35" i="34"/>
  <c r="AI45" i="34"/>
  <c r="W58" i="34"/>
  <c r="AD15" i="34"/>
  <c r="AC15" i="34"/>
  <c r="AI15" i="34" s="1"/>
  <c r="AX32" i="34"/>
  <c r="AW32" i="34"/>
  <c r="AD32" i="34"/>
  <c r="AC32" i="34"/>
  <c r="AI32" i="34" s="1"/>
  <c r="W50" i="34"/>
  <c r="AI50" i="34" s="1"/>
  <c r="AD57" i="34"/>
  <c r="AC57" i="34"/>
  <c r="AI57" i="34" s="1"/>
  <c r="AD62" i="34"/>
  <c r="AW12" i="34"/>
  <c r="AD12" i="34"/>
  <c r="AC12" i="34"/>
  <c r="AX12" i="34"/>
  <c r="Q33" i="34"/>
  <c r="Q34" i="34"/>
  <c r="W45" i="34"/>
  <c r="AI47" i="34"/>
  <c r="AW65" i="34"/>
  <c r="AD65" i="34"/>
  <c r="AC65" i="34"/>
  <c r="AI65" i="34" s="1"/>
  <c r="AX65" i="34"/>
  <c r="AX66" i="34"/>
  <c r="AW66" i="34"/>
  <c r="AD66" i="34"/>
  <c r="AC66" i="34"/>
  <c r="AI66" i="34" s="1"/>
  <c r="AI14" i="34"/>
  <c r="AI30" i="34"/>
  <c r="Q32" i="34"/>
  <c r="W40" i="34"/>
  <c r="AI40" i="34" s="1"/>
  <c r="W52" i="34"/>
  <c r="AI52" i="34" s="1"/>
  <c r="W63" i="34"/>
  <c r="AC23" i="34"/>
  <c r="AI23" i="34" s="1"/>
  <c r="AD28" i="34"/>
  <c r="AC35" i="34"/>
  <c r="AI35" i="34" s="1"/>
  <c r="AD40" i="34"/>
  <c r="AD44" i="34"/>
  <c r="AD45" i="34"/>
  <c r="AD46" i="34"/>
  <c r="AD47" i="34"/>
  <c r="AD48" i="34"/>
  <c r="AD49" i="34"/>
  <c r="AD50" i="34"/>
  <c r="AD51" i="34"/>
  <c r="AD52" i="34"/>
  <c r="AD53" i="34"/>
  <c r="AC63" i="34"/>
  <c r="AC22" i="34"/>
  <c r="AI22" i="34" s="1"/>
  <c r="AD30" i="34"/>
  <c r="AC34" i="34"/>
  <c r="AI34" i="34" s="1"/>
  <c r="AC62" i="34"/>
  <c r="AI62" i="34" s="1"/>
  <c r="AD13" i="34"/>
  <c r="AC18" i="34"/>
  <c r="AI18" i="34" s="1"/>
  <c r="AC21" i="34"/>
  <c r="AI21" i="34" s="1"/>
  <c r="W24" i="34"/>
  <c r="AI24" i="34" s="1"/>
  <c r="AC27" i="34"/>
  <c r="AI27" i="34" s="1"/>
  <c r="AH28" i="34"/>
  <c r="AW30" i="34"/>
  <c r="AC33" i="34"/>
  <c r="AI33" i="34" s="1"/>
  <c r="W36" i="34"/>
  <c r="AI36" i="34" s="1"/>
  <c r="AD38" i="34"/>
  <c r="AW39" i="34"/>
  <c r="AC55" i="34"/>
  <c r="AI55" i="34" s="1"/>
  <c r="AC61" i="34"/>
  <c r="AI61" i="34" s="1"/>
  <c r="W64" i="34"/>
  <c r="AD18" i="34"/>
  <c r="AD21" i="34"/>
  <c r="AW22" i="34"/>
  <c r="AD27" i="34"/>
  <c r="AD33" i="34"/>
  <c r="AW34" i="34"/>
  <c r="AD55" i="34"/>
  <c r="AD61" i="34"/>
  <c r="AW62" i="34"/>
  <c r="AW13" i="34"/>
  <c r="AW38" i="34"/>
  <c r="AW18" i="34"/>
  <c r="AW21" i="34"/>
  <c r="AW27" i="34"/>
  <c r="AW33" i="34"/>
  <c r="AW55" i="34"/>
  <c r="AW61" i="34"/>
  <c r="B22" i="1" l="1"/>
  <c r="B24" i="1"/>
  <c r="W12" i="1"/>
  <c r="W15" i="1"/>
  <c r="W22" i="1"/>
  <c r="W35" i="1"/>
  <c r="M13" i="1"/>
  <c r="B16" i="1"/>
  <c r="M10" i="1"/>
  <c r="M6" i="1"/>
  <c r="W6" i="1"/>
  <c r="W11" i="1"/>
  <c r="W19" i="1"/>
  <c r="M14" i="1"/>
  <c r="B18" i="1"/>
  <c r="W16" i="1"/>
  <c r="W10" i="1"/>
  <c r="B23" i="1"/>
  <c r="B29" i="1"/>
  <c r="W33" i="1"/>
  <c r="M9" i="1"/>
  <c r="W21" i="1"/>
  <c r="B21" i="1"/>
  <c r="M16" i="1"/>
  <c r="W17" i="1"/>
  <c r="W13" i="1"/>
  <c r="M25" i="1"/>
  <c r="B17" i="1"/>
  <c r="M12" i="1"/>
  <c r="W14" i="1"/>
  <c r="W8" i="1"/>
  <c r="M24" i="1"/>
  <c r="B20" i="1"/>
  <c r="M21" i="1"/>
  <c r="M7" i="1"/>
  <c r="W9" i="1"/>
  <c r="M19" i="1"/>
  <c r="B19" i="1"/>
  <c r="M22" i="1"/>
  <c r="W23" i="1"/>
  <c r="W26" i="1"/>
  <c r="M18" i="1"/>
  <c r="B27" i="1"/>
  <c r="M26" i="1"/>
  <c r="M5" i="1"/>
  <c r="M23" i="1"/>
  <c r="W24" i="1"/>
  <c r="B25" i="1"/>
  <c r="W30" i="1"/>
  <c r="M17" i="1"/>
  <c r="W31" i="1"/>
  <c r="M11" i="1"/>
  <c r="W20" i="1"/>
  <c r="B26" i="1"/>
  <c r="W27" i="1"/>
  <c r="M20" i="1"/>
  <c r="W25" i="1"/>
  <c r="W18" i="1"/>
  <c r="W28" i="1"/>
  <c r="B28" i="1"/>
  <c r="M15" i="1"/>
  <c r="W34" i="1"/>
  <c r="W29" i="1"/>
  <c r="W7" i="1"/>
  <c r="AI12" i="34"/>
  <c r="AI63" i="34"/>
  <c r="AI16" i="34"/>
  <c r="AI58" i="34"/>
  <c r="M8" i="1"/>
  <c r="H128" i="6"/>
  <c r="A111" i="6"/>
  <c r="A99" i="6"/>
  <c r="H126" i="6"/>
  <c r="A109" i="6"/>
  <c r="H131" i="6"/>
  <c r="H119" i="6"/>
  <c r="A108" i="6"/>
  <c r="H129" i="6"/>
  <c r="H117" i="6"/>
  <c r="A106" i="6"/>
  <c r="H122" i="6"/>
  <c r="A105" i="6"/>
  <c r="H127" i="6"/>
  <c r="A104" i="6"/>
  <c r="H125" i="6"/>
  <c r="H123" i="6"/>
  <c r="A112" i="6"/>
  <c r="A100" i="6"/>
  <c r="H121" i="6"/>
  <c r="A110" i="6"/>
  <c r="A36" i="6"/>
  <c r="H120" i="6"/>
  <c r="A103" i="6"/>
  <c r="H130" i="6"/>
  <c r="A102" i="6"/>
  <c r="H124" i="6"/>
  <c r="B68" i="6"/>
  <c r="B69" i="6" s="1"/>
  <c r="A68" i="6"/>
  <c r="H118" i="6"/>
  <c r="H133" i="6"/>
  <c r="H132" i="6"/>
  <c r="C68" i="6"/>
  <c r="C69" i="6" s="1"/>
  <c r="A113" i="6"/>
  <c r="A101" i="6"/>
  <c r="A107" i="6"/>
  <c r="C36" i="6"/>
  <c r="C37" i="6" s="1"/>
  <c r="B36" i="6"/>
  <c r="B37" i="6" s="1"/>
  <c r="C6" i="6"/>
  <c r="C7" i="6" s="1"/>
  <c r="C8" i="6" s="1"/>
  <c r="C9" i="6" s="1"/>
  <c r="C10" i="6" s="1"/>
  <c r="C11" i="6" s="1"/>
  <c r="C12" i="6" s="1"/>
  <c r="C13" i="6" s="1"/>
  <c r="C14" i="6" s="1"/>
  <c r="C15" i="6" s="1"/>
  <c r="C16" i="6" s="1"/>
  <c r="C17" i="6" s="1"/>
  <c r="C18" i="6" s="1"/>
  <c r="C19" i="6" s="1"/>
  <c r="C20" i="6" s="1"/>
  <c r="C21" i="6" s="1"/>
  <c r="C22" i="6" s="1"/>
  <c r="C23" i="6" s="1"/>
  <c r="C24" i="6" s="1"/>
  <c r="C25" i="6" s="1"/>
  <c r="C26" i="6" s="1"/>
  <c r="B6" i="6"/>
  <c r="B7" i="6" s="1"/>
  <c r="B8" i="6" s="1"/>
  <c r="B9" i="6" s="1"/>
  <c r="B10" i="6" s="1"/>
  <c r="B11" i="6" s="1"/>
  <c r="B12" i="6" s="1"/>
  <c r="B13" i="6" s="1"/>
  <c r="B14" i="6" s="1"/>
  <c r="B15" i="6" s="1"/>
  <c r="B16" i="6" s="1"/>
  <c r="B17" i="6" s="1"/>
  <c r="B18" i="6" s="1"/>
  <c r="B19" i="6" s="1"/>
  <c r="B20" i="6" s="1"/>
  <c r="B21" i="6" s="1"/>
  <c r="B22" i="6" s="1"/>
  <c r="B23" i="6" s="1"/>
  <c r="B24" i="6" s="1"/>
  <c r="B25" i="6" s="1"/>
  <c r="B26" i="6" s="1"/>
  <c r="A6" i="6"/>
  <c r="R8" i="1"/>
  <c r="T8" i="1" s="1"/>
  <c r="C2" i="1"/>
  <c r="I18" i="1"/>
  <c r="K18" i="1" s="1"/>
  <c r="I28" i="1"/>
  <c r="K28" i="1" s="1"/>
  <c r="R26" i="1"/>
  <c r="T26" i="1" s="1"/>
  <c r="I24" i="1"/>
  <c r="K24" i="1" s="1"/>
  <c r="R20" i="1"/>
  <c r="T20" i="1" s="1"/>
  <c r="I17" i="1"/>
  <c r="K17" i="1" s="1"/>
  <c r="I16" i="1"/>
  <c r="J16" i="1" s="1"/>
  <c r="AB14" i="1"/>
  <c r="AD14" i="1" s="1"/>
  <c r="I26" i="1"/>
  <c r="K26" i="1" s="1"/>
  <c r="R22" i="1"/>
  <c r="T22" i="1" s="1"/>
  <c r="I20" i="1"/>
  <c r="K20" i="1" s="1"/>
  <c r="AB17" i="1"/>
  <c r="AD17" i="1" s="1"/>
  <c r="AB16" i="1"/>
  <c r="AD16" i="1" s="1"/>
  <c r="AB11" i="1"/>
  <c r="AD11" i="1" s="1"/>
  <c r="R4" i="1"/>
  <c r="AB7" i="1"/>
  <c r="AD7" i="1" s="1"/>
  <c r="R14" i="1"/>
  <c r="T14" i="1" s="1"/>
  <c r="R15" i="1"/>
  <c r="T15" i="1" s="1"/>
  <c r="I29" i="1"/>
  <c r="K29" i="1" s="1"/>
  <c r="I27" i="1"/>
  <c r="K27" i="1" s="1"/>
  <c r="R23" i="1"/>
  <c r="T23" i="1" s="1"/>
  <c r="I21" i="1"/>
  <c r="K21" i="1" s="1"/>
  <c r="R13" i="1"/>
  <c r="T13" i="1" s="1"/>
  <c r="R10" i="1"/>
  <c r="T10" i="1" s="1"/>
  <c r="R6" i="1"/>
  <c r="T6" i="1" s="1"/>
  <c r="I25" i="1"/>
  <c r="K25" i="1" s="1"/>
  <c r="I22" i="1"/>
  <c r="K22" i="1" s="1"/>
  <c r="R19" i="1"/>
  <c r="T19" i="1" s="1"/>
  <c r="R11" i="1"/>
  <c r="T11" i="1" s="1"/>
  <c r="R24" i="1"/>
  <c r="T24" i="1" s="1"/>
  <c r="AB15" i="1"/>
  <c r="AD15" i="1" s="1"/>
  <c r="I19" i="1"/>
  <c r="K19" i="1" s="1"/>
  <c r="R16" i="1"/>
  <c r="T16" i="1" s="1"/>
  <c r="R9" i="1"/>
  <c r="T9" i="1" s="1"/>
  <c r="R7" i="1"/>
  <c r="T7" i="1" s="1"/>
  <c r="AB6" i="1"/>
  <c r="AD6" i="1" s="1"/>
  <c r="AB12" i="1"/>
  <c r="AD12" i="1" s="1"/>
  <c r="AB13" i="1"/>
  <c r="AD13" i="1" s="1"/>
  <c r="AB10" i="1"/>
  <c r="AD10" i="1" s="1"/>
  <c r="E2" i="1"/>
  <c r="R21" i="1"/>
  <c r="T21" i="1" s="1"/>
  <c r="R18" i="1"/>
  <c r="T18" i="1" s="1"/>
  <c r="R12" i="1"/>
  <c r="T12" i="1" s="1"/>
  <c r="I11" i="1"/>
  <c r="J11" i="1" s="1"/>
  <c r="AB8" i="1"/>
  <c r="AD8" i="1" s="1"/>
  <c r="B2" i="1"/>
  <c r="R17" i="1"/>
  <c r="T17" i="1" s="1"/>
  <c r="K8" i="1"/>
  <c r="K6" i="1"/>
  <c r="AB9" i="1"/>
  <c r="AD9" i="1" s="1"/>
  <c r="R5" i="1"/>
  <c r="T5" i="1" s="1"/>
  <c r="I23" i="1"/>
  <c r="K23" i="1" s="1"/>
  <c r="R25" i="1"/>
  <c r="T25" i="1" s="1"/>
  <c r="D2" i="1"/>
  <c r="G23" i="1"/>
  <c r="Q26" i="1"/>
  <c r="Q23" i="1"/>
  <c r="AA20" i="1"/>
  <c r="Q21" i="1"/>
  <c r="AA21" i="1"/>
  <c r="G24" i="1"/>
  <c r="AA34" i="1"/>
  <c r="AA19" i="1"/>
  <c r="AA28" i="1"/>
  <c r="Q11" i="1"/>
  <c r="AA27" i="1"/>
  <c r="K2" i="1"/>
  <c r="Q19" i="1"/>
  <c r="AA22" i="1"/>
  <c r="G26" i="1"/>
  <c r="AA32" i="1"/>
  <c r="Q17" i="1"/>
  <c r="AA10" i="1"/>
  <c r="Q10" i="1"/>
  <c r="AA13" i="1"/>
  <c r="D3" i="1"/>
  <c r="Q8" i="1"/>
  <c r="AA6" i="1"/>
  <c r="C3" i="1"/>
  <c r="G17" i="1"/>
  <c r="AA9" i="1"/>
  <c r="Q20" i="1"/>
  <c r="G29" i="1"/>
  <c r="AA24" i="1"/>
  <c r="Q13" i="1"/>
  <c r="Q6" i="1"/>
  <c r="Q14" i="1"/>
  <c r="G18" i="1"/>
  <c r="G21" i="1"/>
  <c r="Q22" i="1"/>
  <c r="G20" i="1"/>
  <c r="Q18" i="1"/>
  <c r="AA17" i="1"/>
  <c r="Q12" i="1"/>
  <c r="AA12" i="1"/>
  <c r="Q7" i="1"/>
  <c r="E3" i="1"/>
  <c r="AA16" i="1"/>
  <c r="AA23" i="1"/>
  <c r="AA8" i="1"/>
  <c r="AA29" i="1"/>
  <c r="AA14" i="1"/>
  <c r="G28" i="1"/>
  <c r="AA33" i="1"/>
  <c r="AA25" i="1"/>
  <c r="AA35" i="1"/>
  <c r="AA18" i="1"/>
  <c r="Q5" i="1"/>
  <c r="Q24" i="1"/>
  <c r="AA7" i="1"/>
  <c r="G19" i="1"/>
  <c r="G25" i="1"/>
  <c r="Q16" i="1"/>
  <c r="Q15" i="1"/>
  <c r="AA26" i="1"/>
  <c r="AA31" i="1"/>
  <c r="AA30" i="1"/>
  <c r="AA15" i="1"/>
  <c r="AA11" i="1"/>
  <c r="G27" i="1"/>
  <c r="G22" i="1"/>
  <c r="Q25" i="1"/>
  <c r="Q9" i="1"/>
  <c r="A69" i="6" l="1"/>
  <c r="B70" i="6"/>
  <c r="B71" i="6"/>
  <c r="A7" i="6"/>
  <c r="C71" i="6"/>
  <c r="C70" i="6"/>
  <c r="D116" i="6"/>
  <c r="B39" i="6"/>
  <c r="B38" i="6"/>
  <c r="A37" i="6"/>
  <c r="C39" i="6"/>
  <c r="C38" i="6"/>
  <c r="R68" i="6"/>
  <c r="T6" i="6"/>
  <c r="K36" i="6"/>
  <c r="U6" i="6"/>
  <c r="R6" i="6"/>
  <c r="Q68" i="6"/>
  <c r="S6" i="6"/>
  <c r="Q36" i="6"/>
  <c r="M68" i="6"/>
  <c r="X36" i="6"/>
  <c r="N68" i="6"/>
  <c r="Q6" i="6"/>
  <c r="O36" i="6"/>
  <c r="U68" i="6"/>
  <c r="V6" i="6"/>
  <c r="M6" i="6"/>
  <c r="S36" i="6"/>
  <c r="L68" i="6"/>
  <c r="P6" i="6"/>
  <c r="L36" i="6"/>
  <c r="V36" i="6"/>
  <c r="P68" i="6"/>
  <c r="X68" i="6"/>
  <c r="N6" i="6"/>
  <c r="J6" i="6"/>
  <c r="J36" i="6"/>
  <c r="W68" i="6"/>
  <c r="W36" i="6"/>
  <c r="K68" i="6"/>
  <c r="O68" i="6"/>
  <c r="X6" i="6"/>
  <c r="O6" i="6"/>
  <c r="P36" i="6"/>
  <c r="U36" i="6"/>
  <c r="V68" i="6"/>
  <c r="L6" i="6"/>
  <c r="N36" i="6"/>
  <c r="T36" i="6"/>
  <c r="T68" i="6"/>
  <c r="M36" i="6"/>
  <c r="J68" i="6"/>
  <c r="W6" i="6"/>
  <c r="R36" i="6"/>
  <c r="K6" i="6"/>
  <c r="S68" i="6"/>
  <c r="C43" i="6" l="1"/>
  <c r="C44" i="6" s="1"/>
  <c r="C45" i="6" s="1"/>
  <c r="C46" i="6" s="1"/>
  <c r="C47" i="6" s="1"/>
  <c r="C48" i="6" s="1"/>
  <c r="C49" i="6" s="1"/>
  <c r="C50" i="6" s="1"/>
  <c r="C51" i="6" s="1"/>
  <c r="C52" i="6" s="1"/>
  <c r="C53" i="6" s="1"/>
  <c r="C54" i="6" s="1"/>
  <c r="C55" i="6" s="1"/>
  <c r="C56" i="6" s="1"/>
  <c r="C57" i="6" s="1"/>
  <c r="C58" i="6" s="1"/>
  <c r="C59" i="6" s="1"/>
  <c r="C60" i="6" s="1"/>
  <c r="C40" i="6"/>
  <c r="C41" i="6" s="1"/>
  <c r="C42" i="6" s="1"/>
  <c r="A38" i="6"/>
  <c r="A39" i="6"/>
  <c r="C72" i="6"/>
  <c r="C73" i="6" s="1"/>
  <c r="C74" i="6" s="1"/>
  <c r="C75" i="6"/>
  <c r="C76" i="6" s="1"/>
  <c r="C77" i="6" s="1"/>
  <c r="C78" i="6" s="1"/>
  <c r="C79" i="6" s="1"/>
  <c r="C80" i="6" s="1"/>
  <c r="C81" i="6" s="1"/>
  <c r="C82" i="6" s="1"/>
  <c r="C83" i="6" s="1"/>
  <c r="C84" i="6" s="1"/>
  <c r="C85" i="6" s="1"/>
  <c r="C86" i="6" s="1"/>
  <c r="C87" i="6" s="1"/>
  <c r="C88" i="6" s="1"/>
  <c r="C89" i="6" s="1"/>
  <c r="C90" i="6" s="1"/>
  <c r="C91" i="6" s="1"/>
  <c r="C92" i="6" s="1"/>
  <c r="J117" i="6"/>
  <c r="I117" i="6"/>
  <c r="D117" i="6"/>
  <c r="A8" i="6"/>
  <c r="A71" i="6"/>
  <c r="A70" i="6"/>
  <c r="B43" i="6"/>
  <c r="B44" i="6" s="1"/>
  <c r="B45" i="6" s="1"/>
  <c r="B46" i="6" s="1"/>
  <c r="B47" i="6" s="1"/>
  <c r="B48" i="6" s="1"/>
  <c r="B49" i="6" s="1"/>
  <c r="B50" i="6" s="1"/>
  <c r="B51" i="6" s="1"/>
  <c r="B52" i="6" s="1"/>
  <c r="B53" i="6" s="1"/>
  <c r="B54" i="6" s="1"/>
  <c r="B55" i="6" s="1"/>
  <c r="B56" i="6" s="1"/>
  <c r="B57" i="6" s="1"/>
  <c r="B58" i="6" s="1"/>
  <c r="B59" i="6" s="1"/>
  <c r="B60" i="6" s="1"/>
  <c r="B40" i="6"/>
  <c r="B41" i="6" s="1"/>
  <c r="B42" i="6" s="1"/>
  <c r="B72" i="6"/>
  <c r="B73" i="6" s="1"/>
  <c r="B74" i="6" s="1"/>
  <c r="B75" i="6"/>
  <c r="B76" i="6" s="1"/>
  <c r="B77" i="6" s="1"/>
  <c r="B78" i="6" s="1"/>
  <c r="B79" i="6" s="1"/>
  <c r="B80" i="6" s="1"/>
  <c r="B81" i="6" s="1"/>
  <c r="B82" i="6" s="1"/>
  <c r="B83" i="6" s="1"/>
  <c r="B84" i="6" s="1"/>
  <c r="B85" i="6" s="1"/>
  <c r="B86" i="6" s="1"/>
  <c r="B87" i="6" s="1"/>
  <c r="B88" i="6" s="1"/>
  <c r="B89" i="6" s="1"/>
  <c r="B90" i="6" s="1"/>
  <c r="B91" i="6" s="1"/>
  <c r="B92" i="6" s="1"/>
  <c r="R7" i="6"/>
  <c r="K69" i="6"/>
  <c r="S37" i="6"/>
  <c r="U69" i="6"/>
  <c r="R37" i="6"/>
  <c r="L7" i="6"/>
  <c r="S69" i="6"/>
  <c r="T69" i="6"/>
  <c r="P37" i="6"/>
  <c r="W7" i="6"/>
  <c r="Q69" i="6"/>
  <c r="R69" i="6"/>
  <c r="O37" i="6"/>
  <c r="V7" i="6"/>
  <c r="P69" i="6"/>
  <c r="J69" i="6"/>
  <c r="N37" i="6"/>
  <c r="U7" i="6"/>
  <c r="N69" i="6"/>
  <c r="O69" i="6"/>
  <c r="K37" i="6"/>
  <c r="P7" i="6"/>
  <c r="M37" i="6"/>
  <c r="X37" i="6"/>
  <c r="N7" i="6"/>
  <c r="M69" i="6"/>
  <c r="Q7" i="6"/>
  <c r="V37" i="6"/>
  <c r="W37" i="6"/>
  <c r="M7" i="6"/>
  <c r="X69" i="6"/>
  <c r="T7" i="6"/>
  <c r="K7" i="6"/>
  <c r="V69" i="6"/>
  <c r="J37" i="6"/>
  <c r="U37" i="6"/>
  <c r="L69" i="6"/>
  <c r="O7" i="6"/>
  <c r="T37" i="6"/>
  <c r="L37" i="6"/>
  <c r="S7" i="6"/>
  <c r="J7" i="6"/>
  <c r="W69" i="6"/>
  <c r="Q37" i="6"/>
  <c r="X7" i="6"/>
  <c r="D118" i="6" l="1"/>
  <c r="J118" i="6"/>
  <c r="I118" i="6"/>
  <c r="A75" i="6"/>
  <c r="A72" i="6"/>
  <c r="G117" i="6"/>
  <c r="K117" i="6"/>
  <c r="A9" i="6"/>
  <c r="A40" i="6"/>
  <c r="A43" i="6"/>
  <c r="N38" i="6"/>
  <c r="N71" i="6"/>
  <c r="J70" i="6"/>
  <c r="W38" i="6"/>
  <c r="L8" i="6"/>
  <c r="K38" i="6"/>
  <c r="X71" i="6"/>
  <c r="S70" i="6"/>
  <c r="U38" i="6"/>
  <c r="K8" i="6"/>
  <c r="V39" i="6"/>
  <c r="O39" i="6"/>
  <c r="R8" i="6"/>
  <c r="L39" i="6"/>
  <c r="R71" i="6"/>
  <c r="O70" i="6"/>
  <c r="J38" i="6"/>
  <c r="T8" i="6"/>
  <c r="S39" i="6"/>
  <c r="S38" i="6"/>
  <c r="N8" i="6"/>
  <c r="W70" i="6"/>
  <c r="S8" i="6"/>
  <c r="M71" i="6"/>
  <c r="W8" i="6"/>
  <c r="L71" i="6"/>
  <c r="R70" i="6"/>
  <c r="T38" i="6"/>
  <c r="J39" i="6"/>
  <c r="O38" i="6"/>
  <c r="X39" i="6"/>
  <c r="L38" i="6"/>
  <c r="W39" i="6"/>
  <c r="K70" i="6"/>
  <c r="J8" i="6"/>
  <c r="W71" i="6"/>
  <c r="Q70" i="6"/>
  <c r="R38" i="6"/>
  <c r="V8" i="6"/>
  <c r="T39" i="6"/>
  <c r="P39" i="6"/>
  <c r="M38" i="6"/>
  <c r="X8" i="6"/>
  <c r="K71" i="6"/>
  <c r="U70" i="6"/>
  <c r="Q38" i="6"/>
  <c r="U8" i="6"/>
  <c r="P70" i="6"/>
  <c r="P8" i="6"/>
  <c r="P38" i="6"/>
  <c r="O8" i="6"/>
  <c r="U71" i="6"/>
  <c r="V70" i="6"/>
  <c r="R39" i="6"/>
  <c r="M39" i="6"/>
  <c r="O71" i="6"/>
  <c r="X70" i="6"/>
  <c r="X38" i="6"/>
  <c r="Q8" i="6"/>
  <c r="Q39" i="6"/>
  <c r="S71" i="6"/>
  <c r="J71" i="6"/>
  <c r="M70" i="6"/>
  <c r="V71" i="6"/>
  <c r="P71" i="6"/>
  <c r="V38" i="6"/>
  <c r="U39" i="6"/>
  <c r="T71" i="6"/>
  <c r="N39" i="6"/>
  <c r="T70" i="6"/>
  <c r="K39" i="6"/>
  <c r="Q71" i="6"/>
  <c r="N70" i="6"/>
  <c r="L70" i="6"/>
  <c r="M8" i="6"/>
  <c r="D119" i="6" l="1"/>
  <c r="I119" i="6"/>
  <c r="J119" i="6"/>
  <c r="K118" i="6"/>
  <c r="A10" i="6"/>
  <c r="A76" i="6"/>
  <c r="A44" i="6"/>
  <c r="A73" i="6"/>
  <c r="A41" i="6"/>
  <c r="G118" i="6"/>
  <c r="X9" i="6"/>
  <c r="K75" i="6"/>
  <c r="J43" i="6"/>
  <c r="J72" i="6"/>
  <c r="P40" i="6"/>
  <c r="R40" i="6"/>
  <c r="T43" i="6"/>
  <c r="L72" i="6"/>
  <c r="L9" i="6"/>
  <c r="V75" i="6"/>
  <c r="T72" i="6"/>
  <c r="N40" i="6"/>
  <c r="O40" i="6"/>
  <c r="X43" i="6"/>
  <c r="U75" i="6"/>
  <c r="S43" i="6"/>
  <c r="S72" i="6"/>
  <c r="J40" i="6"/>
  <c r="R72" i="6"/>
  <c r="L40" i="6"/>
  <c r="W9" i="6"/>
  <c r="S75" i="6"/>
  <c r="R75" i="6"/>
  <c r="Q43" i="6"/>
  <c r="M40" i="6"/>
  <c r="K40" i="6"/>
  <c r="U40" i="6"/>
  <c r="R9" i="6"/>
  <c r="U9" i="6"/>
  <c r="Q75" i="6"/>
  <c r="J75" i="6"/>
  <c r="U43" i="6"/>
  <c r="Q72" i="6"/>
  <c r="W40" i="6"/>
  <c r="X72" i="6"/>
  <c r="P9" i="6"/>
  <c r="P75" i="6"/>
  <c r="T75" i="6"/>
  <c r="R43" i="6"/>
  <c r="O72" i="6"/>
  <c r="K72" i="6"/>
  <c r="O9" i="6"/>
  <c r="N75" i="6"/>
  <c r="O75" i="6"/>
  <c r="P43" i="6"/>
  <c r="U72" i="6"/>
  <c r="X40" i="6"/>
  <c r="P72" i="6"/>
  <c r="V40" i="6"/>
  <c r="N72" i="6"/>
  <c r="L75" i="6"/>
  <c r="N9" i="6"/>
  <c r="O43" i="6"/>
  <c r="M72" i="6"/>
  <c r="J9" i="6"/>
  <c r="T9" i="6"/>
  <c r="M9" i="6"/>
  <c r="M75" i="6"/>
  <c r="M43" i="6"/>
  <c r="N43" i="6"/>
  <c r="K43" i="6"/>
  <c r="S9" i="6"/>
  <c r="K9" i="6"/>
  <c r="X75" i="6"/>
  <c r="W43" i="6"/>
  <c r="L43" i="6"/>
  <c r="W72" i="6"/>
  <c r="Q40" i="6"/>
  <c r="Q9" i="6"/>
  <c r="V9" i="6"/>
  <c r="W75" i="6"/>
  <c r="V43" i="6"/>
  <c r="V72" i="6"/>
  <c r="S40" i="6"/>
  <c r="T40" i="6"/>
  <c r="J120" i="6" l="1"/>
  <c r="I120" i="6"/>
  <c r="D120" i="6"/>
  <c r="E119" i="6"/>
  <c r="G119" i="6"/>
  <c r="A74" i="6"/>
  <c r="A45" i="6"/>
  <c r="A77" i="6"/>
  <c r="A42" i="6"/>
  <c r="A11" i="6"/>
  <c r="K119" i="6"/>
  <c r="X73" i="6"/>
  <c r="P44" i="6"/>
  <c r="L44" i="6"/>
  <c r="N76" i="6"/>
  <c r="W41" i="6"/>
  <c r="N41" i="6"/>
  <c r="R10" i="6"/>
  <c r="K41" i="6"/>
  <c r="X76" i="6"/>
  <c r="K73" i="6"/>
  <c r="M44" i="6"/>
  <c r="M76" i="6"/>
  <c r="U76" i="6"/>
  <c r="J41" i="6"/>
  <c r="S10" i="6"/>
  <c r="T10" i="6"/>
  <c r="V73" i="6"/>
  <c r="W44" i="6"/>
  <c r="W76" i="6"/>
  <c r="P76" i="6"/>
  <c r="T41" i="6"/>
  <c r="Q10" i="6"/>
  <c r="T73" i="6"/>
  <c r="K44" i="6"/>
  <c r="K76" i="6"/>
  <c r="O76" i="6"/>
  <c r="S41" i="6"/>
  <c r="N10" i="6"/>
  <c r="P10" i="6"/>
  <c r="O10" i="6"/>
  <c r="T44" i="6"/>
  <c r="S73" i="6"/>
  <c r="J73" i="6"/>
  <c r="X44" i="6"/>
  <c r="V76" i="6"/>
  <c r="Q41" i="6"/>
  <c r="J44" i="6"/>
  <c r="W10" i="6"/>
  <c r="Q73" i="6"/>
  <c r="U73" i="6"/>
  <c r="V44" i="6"/>
  <c r="J76" i="6"/>
  <c r="U41" i="6"/>
  <c r="M10" i="6"/>
  <c r="J10" i="6"/>
  <c r="R76" i="6"/>
  <c r="L73" i="6"/>
  <c r="V41" i="6"/>
  <c r="P73" i="6"/>
  <c r="R73" i="6"/>
  <c r="U44" i="6"/>
  <c r="T76" i="6"/>
  <c r="P41" i="6"/>
  <c r="X10" i="6"/>
  <c r="V10" i="6"/>
  <c r="S44" i="6"/>
  <c r="R41" i="6"/>
  <c r="N44" i="6"/>
  <c r="L41" i="6"/>
  <c r="N73" i="6"/>
  <c r="O73" i="6"/>
  <c r="O44" i="6"/>
  <c r="S76" i="6"/>
  <c r="X41" i="6"/>
  <c r="L10" i="6"/>
  <c r="M73" i="6"/>
  <c r="Q44" i="6"/>
  <c r="R44" i="6"/>
  <c r="Q76" i="6"/>
  <c r="M41" i="6"/>
  <c r="O41" i="6"/>
  <c r="K10" i="6"/>
  <c r="L76" i="6"/>
  <c r="U10" i="6"/>
  <c r="W73" i="6"/>
  <c r="D121" i="6" l="1"/>
  <c r="I121" i="6"/>
  <c r="J121" i="6"/>
  <c r="A46" i="6"/>
  <c r="A12" i="6"/>
  <c r="A78" i="6"/>
  <c r="G120" i="6"/>
  <c r="K120" i="6"/>
  <c r="M42" i="6"/>
  <c r="W42" i="6"/>
  <c r="P45" i="6"/>
  <c r="M11" i="6"/>
  <c r="U77" i="6"/>
  <c r="R74" i="6"/>
  <c r="K42" i="6"/>
  <c r="X45" i="6"/>
  <c r="O42" i="6"/>
  <c r="R45" i="6"/>
  <c r="J11" i="6"/>
  <c r="Q77" i="6"/>
  <c r="R77" i="6"/>
  <c r="U74" i="6"/>
  <c r="R11" i="6"/>
  <c r="R42" i="6"/>
  <c r="W77" i="6"/>
  <c r="L11" i="6"/>
  <c r="S77" i="6"/>
  <c r="L42" i="6"/>
  <c r="M45" i="6"/>
  <c r="O45" i="6"/>
  <c r="P77" i="6"/>
  <c r="O77" i="6"/>
  <c r="P74" i="6"/>
  <c r="O74" i="6"/>
  <c r="P11" i="6"/>
  <c r="Q42" i="6"/>
  <c r="V74" i="6"/>
  <c r="S74" i="6"/>
  <c r="J42" i="6"/>
  <c r="W45" i="6"/>
  <c r="N45" i="6"/>
  <c r="W11" i="6"/>
  <c r="N77" i="6"/>
  <c r="J77" i="6"/>
  <c r="L77" i="6"/>
  <c r="P42" i="6"/>
  <c r="Q11" i="6"/>
  <c r="V42" i="6"/>
  <c r="K45" i="6"/>
  <c r="L45" i="6"/>
  <c r="V11" i="6"/>
  <c r="M74" i="6"/>
  <c r="N74" i="6"/>
  <c r="S42" i="6"/>
  <c r="U42" i="6"/>
  <c r="S11" i="6"/>
  <c r="K74" i="6"/>
  <c r="T45" i="6"/>
  <c r="S45" i="6"/>
  <c r="N11" i="6"/>
  <c r="U45" i="6"/>
  <c r="T77" i="6"/>
  <c r="X42" i="6"/>
  <c r="V45" i="6"/>
  <c r="T11" i="6"/>
  <c r="U11" i="6"/>
  <c r="M77" i="6"/>
  <c r="W74" i="6"/>
  <c r="L74" i="6"/>
  <c r="J45" i="6"/>
  <c r="X77" i="6"/>
  <c r="X74" i="6"/>
  <c r="T42" i="6"/>
  <c r="O11" i="6"/>
  <c r="J74" i="6"/>
  <c r="V77" i="6"/>
  <c r="K11" i="6"/>
  <c r="N42" i="6"/>
  <c r="Q45" i="6"/>
  <c r="X11" i="6"/>
  <c r="K77" i="6"/>
  <c r="T74" i="6"/>
  <c r="Q74" i="6"/>
  <c r="D122" i="6" l="1"/>
  <c r="J122" i="6"/>
  <c r="I122" i="6"/>
  <c r="A79" i="6"/>
  <c r="A13" i="6"/>
  <c r="A47" i="6"/>
  <c r="K121" i="6"/>
  <c r="G121" i="6"/>
  <c r="U78" i="6"/>
  <c r="T12" i="6"/>
  <c r="L46" i="6"/>
  <c r="O78" i="6"/>
  <c r="M12" i="6"/>
  <c r="S12" i="6"/>
  <c r="X78" i="6"/>
  <c r="X12" i="6"/>
  <c r="Q12" i="6"/>
  <c r="V46" i="6"/>
  <c r="M78" i="6"/>
  <c r="P78" i="6"/>
  <c r="L12" i="6"/>
  <c r="S46" i="6"/>
  <c r="X46" i="6"/>
  <c r="N12" i="6"/>
  <c r="J46" i="6"/>
  <c r="W78" i="6"/>
  <c r="N78" i="6"/>
  <c r="W12" i="6"/>
  <c r="Q46" i="6"/>
  <c r="U46" i="6"/>
  <c r="R46" i="6"/>
  <c r="P12" i="6"/>
  <c r="J12" i="6"/>
  <c r="K78" i="6"/>
  <c r="L78" i="6"/>
  <c r="K12" i="6"/>
  <c r="P46" i="6"/>
  <c r="T46" i="6"/>
  <c r="V78" i="6"/>
  <c r="N46" i="6"/>
  <c r="R78" i="6"/>
  <c r="K46" i="6"/>
  <c r="R12" i="6"/>
  <c r="U12" i="6"/>
  <c r="J78" i="6"/>
  <c r="O46" i="6"/>
  <c r="T78" i="6"/>
  <c r="O12" i="6"/>
  <c r="M46" i="6"/>
  <c r="Q78" i="6"/>
  <c r="S78" i="6"/>
  <c r="W46" i="6"/>
  <c r="V12" i="6"/>
  <c r="K122" i="6" l="1"/>
  <c r="I123" i="6"/>
  <c r="D123" i="6"/>
  <c r="J123" i="6"/>
  <c r="A48" i="6"/>
  <c r="A80" i="6"/>
  <c r="G122" i="6"/>
  <c r="E122" i="6"/>
  <c r="A14" i="6"/>
  <c r="K47" i="6"/>
  <c r="N47" i="6"/>
  <c r="O79" i="6"/>
  <c r="S13" i="6"/>
  <c r="V13" i="6"/>
  <c r="V79" i="6"/>
  <c r="P79" i="6"/>
  <c r="V47" i="6"/>
  <c r="S79" i="6"/>
  <c r="J79" i="6"/>
  <c r="R13" i="6"/>
  <c r="U13" i="6"/>
  <c r="J47" i="6"/>
  <c r="Q79" i="6"/>
  <c r="K13" i="6"/>
  <c r="S47" i="6"/>
  <c r="N79" i="6"/>
  <c r="T79" i="6"/>
  <c r="L13" i="6"/>
  <c r="T47" i="6"/>
  <c r="Q47" i="6"/>
  <c r="P13" i="6"/>
  <c r="U47" i="6"/>
  <c r="M79" i="6"/>
  <c r="O13" i="6"/>
  <c r="M13" i="6"/>
  <c r="O47" i="6"/>
  <c r="R47" i="6"/>
  <c r="X79" i="6"/>
  <c r="N13" i="6"/>
  <c r="K79" i="6"/>
  <c r="X13" i="6"/>
  <c r="P47" i="6"/>
  <c r="L79" i="6"/>
  <c r="W79" i="6"/>
  <c r="M47" i="6"/>
  <c r="U79" i="6"/>
  <c r="J13" i="6"/>
  <c r="L47" i="6"/>
  <c r="W47" i="6"/>
  <c r="X47" i="6"/>
  <c r="R79" i="6"/>
  <c r="T13" i="6"/>
  <c r="W13" i="6"/>
  <c r="Q13" i="6"/>
  <c r="I124" i="6" l="1"/>
  <c r="D124" i="6"/>
  <c r="J124" i="6"/>
  <c r="A49" i="6"/>
  <c r="A15" i="6"/>
  <c r="A81" i="6"/>
  <c r="G123" i="6"/>
  <c r="E123" i="6"/>
  <c r="K123" i="6"/>
  <c r="K48" i="6"/>
  <c r="T14" i="6"/>
  <c r="V80" i="6"/>
  <c r="X48" i="6"/>
  <c r="S14" i="6"/>
  <c r="J80" i="6"/>
  <c r="V48" i="6"/>
  <c r="O48" i="6"/>
  <c r="N14" i="6"/>
  <c r="J14" i="6"/>
  <c r="R80" i="6"/>
  <c r="L48" i="6"/>
  <c r="M48" i="6"/>
  <c r="Q14" i="6"/>
  <c r="P14" i="6"/>
  <c r="S48" i="6"/>
  <c r="J48" i="6"/>
  <c r="V14" i="6"/>
  <c r="Q80" i="6"/>
  <c r="W80" i="6"/>
  <c r="L80" i="6"/>
  <c r="U48" i="6"/>
  <c r="Q48" i="6"/>
  <c r="T48" i="6"/>
  <c r="M14" i="6"/>
  <c r="U14" i="6"/>
  <c r="X80" i="6"/>
  <c r="L14" i="6"/>
  <c r="P48" i="6"/>
  <c r="R48" i="6"/>
  <c r="X14" i="6"/>
  <c r="O14" i="6"/>
  <c r="U80" i="6"/>
  <c r="N48" i="6"/>
  <c r="P80" i="6"/>
  <c r="N80" i="6"/>
  <c r="W14" i="6"/>
  <c r="M80" i="6"/>
  <c r="K14" i="6"/>
  <c r="O80" i="6"/>
  <c r="W48" i="6"/>
  <c r="R14" i="6"/>
  <c r="K80" i="6"/>
  <c r="T80" i="6"/>
  <c r="S80" i="6"/>
  <c r="D125" i="6" l="1"/>
  <c r="J125" i="6"/>
  <c r="I125" i="6"/>
  <c r="A50" i="6"/>
  <c r="A16" i="6"/>
  <c r="A82" i="6"/>
  <c r="G124" i="6"/>
  <c r="K124" i="6"/>
  <c r="V49" i="6"/>
  <c r="T15" i="6"/>
  <c r="K15" i="6"/>
  <c r="W81" i="6"/>
  <c r="Q15" i="6"/>
  <c r="T81" i="6"/>
  <c r="W49" i="6"/>
  <c r="J49" i="6"/>
  <c r="S15" i="6"/>
  <c r="J15" i="6"/>
  <c r="K81" i="6"/>
  <c r="S49" i="6"/>
  <c r="O15" i="6"/>
  <c r="P81" i="6"/>
  <c r="T49" i="6"/>
  <c r="R15" i="6"/>
  <c r="V81" i="6"/>
  <c r="Q49" i="6"/>
  <c r="X15" i="6"/>
  <c r="S81" i="6"/>
  <c r="U81" i="6"/>
  <c r="J81" i="6"/>
  <c r="X81" i="6"/>
  <c r="U49" i="6"/>
  <c r="L15" i="6"/>
  <c r="Q81" i="6"/>
  <c r="R81" i="6"/>
  <c r="N49" i="6"/>
  <c r="P49" i="6"/>
  <c r="W15" i="6"/>
  <c r="O81" i="6"/>
  <c r="X49" i="6"/>
  <c r="V15" i="6"/>
  <c r="N81" i="6"/>
  <c r="R49" i="6"/>
  <c r="U15" i="6"/>
  <c r="M49" i="6"/>
  <c r="O49" i="6"/>
  <c r="P15" i="6"/>
  <c r="M81" i="6"/>
  <c r="K49" i="6"/>
  <c r="L49" i="6"/>
  <c r="M15" i="6"/>
  <c r="L81" i="6"/>
  <c r="N15" i="6"/>
  <c r="I126" i="6" l="1"/>
  <c r="J126" i="6"/>
  <c r="D126" i="6"/>
  <c r="A83" i="6"/>
  <c r="A51" i="6"/>
  <c r="E125" i="6"/>
  <c r="G125" i="6"/>
  <c r="K125" i="6"/>
  <c r="A17" i="6"/>
  <c r="P82" i="6"/>
  <c r="N50" i="6"/>
  <c r="R50" i="6"/>
  <c r="X16" i="6"/>
  <c r="S16" i="6"/>
  <c r="N82" i="6"/>
  <c r="L16" i="6"/>
  <c r="L82" i="6"/>
  <c r="M50" i="6"/>
  <c r="W16" i="6"/>
  <c r="X82" i="6"/>
  <c r="W50" i="6"/>
  <c r="K16" i="6"/>
  <c r="V82" i="6"/>
  <c r="K50" i="6"/>
  <c r="R16" i="6"/>
  <c r="U82" i="6"/>
  <c r="O50" i="6"/>
  <c r="V16" i="6"/>
  <c r="M82" i="6"/>
  <c r="L50" i="6"/>
  <c r="U16" i="6"/>
  <c r="T16" i="6"/>
  <c r="K82" i="6"/>
  <c r="J82" i="6"/>
  <c r="Q16" i="6"/>
  <c r="U50" i="6"/>
  <c r="Q82" i="6"/>
  <c r="W82" i="6"/>
  <c r="O82" i="6"/>
  <c r="J50" i="6"/>
  <c r="V50" i="6"/>
  <c r="S82" i="6"/>
  <c r="T82" i="6"/>
  <c r="S50" i="6"/>
  <c r="X50" i="6"/>
  <c r="N16" i="6"/>
  <c r="P16" i="6"/>
  <c r="Q50" i="6"/>
  <c r="O16" i="6"/>
  <c r="R82" i="6"/>
  <c r="P50" i="6"/>
  <c r="T50" i="6"/>
  <c r="M16" i="6"/>
  <c r="J16" i="6"/>
  <c r="K126" i="6" l="1"/>
  <c r="I127" i="6"/>
  <c r="J127" i="6"/>
  <c r="D127" i="6"/>
  <c r="G126" i="6"/>
  <c r="E126" i="6"/>
  <c r="A18" i="6"/>
  <c r="A84" i="6"/>
  <c r="A52" i="6"/>
  <c r="W83" i="6"/>
  <c r="Q17" i="6"/>
  <c r="V17" i="6"/>
  <c r="U83" i="6"/>
  <c r="O51" i="6"/>
  <c r="L17" i="6"/>
  <c r="S83" i="6"/>
  <c r="W51" i="6"/>
  <c r="L51" i="6"/>
  <c r="X17" i="6"/>
  <c r="R83" i="6"/>
  <c r="M51" i="6"/>
  <c r="N51" i="6"/>
  <c r="K83" i="6"/>
  <c r="Q83" i="6"/>
  <c r="J83" i="6"/>
  <c r="K51" i="6"/>
  <c r="X51" i="6"/>
  <c r="J51" i="6"/>
  <c r="W17" i="6"/>
  <c r="P83" i="6"/>
  <c r="O83" i="6"/>
  <c r="V51" i="6"/>
  <c r="U17" i="6"/>
  <c r="V83" i="6"/>
  <c r="X83" i="6"/>
  <c r="T17" i="6"/>
  <c r="L83" i="6"/>
  <c r="P51" i="6"/>
  <c r="N83" i="6"/>
  <c r="P17" i="6"/>
  <c r="T51" i="6"/>
  <c r="U51" i="6"/>
  <c r="O17" i="6"/>
  <c r="M83" i="6"/>
  <c r="S51" i="6"/>
  <c r="N17" i="6"/>
  <c r="Q51" i="6"/>
  <c r="M17" i="6"/>
  <c r="S17" i="6"/>
  <c r="K17" i="6"/>
  <c r="T83" i="6"/>
  <c r="R51" i="6"/>
  <c r="R17" i="6"/>
  <c r="J17" i="6"/>
  <c r="J128" i="6" l="1"/>
  <c r="I128" i="6"/>
  <c r="D128" i="6"/>
  <c r="A85" i="6"/>
  <c r="A19" i="6"/>
  <c r="G127" i="6"/>
  <c r="A53" i="6"/>
  <c r="K127" i="6"/>
  <c r="U84" i="6"/>
  <c r="T18" i="6"/>
  <c r="W52" i="6"/>
  <c r="L52" i="6"/>
  <c r="Q84" i="6"/>
  <c r="R18" i="6"/>
  <c r="K52" i="6"/>
  <c r="M84" i="6"/>
  <c r="P84" i="6"/>
  <c r="V18" i="6"/>
  <c r="V52" i="6"/>
  <c r="W84" i="6"/>
  <c r="O84" i="6"/>
  <c r="U18" i="6"/>
  <c r="R52" i="6"/>
  <c r="K84" i="6"/>
  <c r="L84" i="6"/>
  <c r="S18" i="6"/>
  <c r="S52" i="6"/>
  <c r="J52" i="6"/>
  <c r="N18" i="6"/>
  <c r="Q18" i="6"/>
  <c r="T52" i="6"/>
  <c r="O52" i="6"/>
  <c r="W18" i="6"/>
  <c r="X52" i="6"/>
  <c r="V84" i="6"/>
  <c r="Q52" i="6"/>
  <c r="J84" i="6"/>
  <c r="P18" i="6"/>
  <c r="P52" i="6"/>
  <c r="N84" i="6"/>
  <c r="T84" i="6"/>
  <c r="M18" i="6"/>
  <c r="O18" i="6"/>
  <c r="N52" i="6"/>
  <c r="U52" i="6"/>
  <c r="S84" i="6"/>
  <c r="X18" i="6"/>
  <c r="J18" i="6"/>
  <c r="R84" i="6"/>
  <c r="L18" i="6"/>
  <c r="M52" i="6"/>
  <c r="X84" i="6"/>
  <c r="K18" i="6"/>
  <c r="K128" i="6" l="1"/>
  <c r="J129" i="6"/>
  <c r="D129" i="6"/>
  <c r="I129" i="6"/>
  <c r="A54" i="6"/>
  <c r="A20" i="6"/>
  <c r="E128" i="6"/>
  <c r="G128" i="6"/>
  <c r="A86" i="6"/>
  <c r="J19" i="6"/>
  <c r="T53" i="6"/>
  <c r="T19" i="6"/>
  <c r="W19" i="6"/>
  <c r="J85" i="6"/>
  <c r="S53" i="6"/>
  <c r="S19" i="6"/>
  <c r="V19" i="6"/>
  <c r="S85" i="6"/>
  <c r="W85" i="6"/>
  <c r="O19" i="6"/>
  <c r="X85" i="6"/>
  <c r="P53" i="6"/>
  <c r="L85" i="6"/>
  <c r="R53" i="6"/>
  <c r="R19" i="6"/>
  <c r="U19" i="6"/>
  <c r="Q85" i="6"/>
  <c r="V85" i="6"/>
  <c r="P85" i="6"/>
  <c r="Q53" i="6"/>
  <c r="Q19" i="6"/>
  <c r="P19" i="6"/>
  <c r="O85" i="6"/>
  <c r="L53" i="6"/>
  <c r="X53" i="6"/>
  <c r="M85" i="6"/>
  <c r="M53" i="6"/>
  <c r="J53" i="6"/>
  <c r="N53" i="6"/>
  <c r="N19" i="6"/>
  <c r="N85" i="6"/>
  <c r="U85" i="6"/>
  <c r="X19" i="6"/>
  <c r="W53" i="6"/>
  <c r="M19" i="6"/>
  <c r="R85" i="6"/>
  <c r="L19" i="6"/>
  <c r="U53" i="6"/>
  <c r="K53" i="6"/>
  <c r="O53" i="6"/>
  <c r="K19" i="6"/>
  <c r="T85" i="6"/>
  <c r="V53" i="6"/>
  <c r="K85" i="6"/>
  <c r="D130" i="6" l="1"/>
  <c r="I130" i="6"/>
  <c r="J130" i="6"/>
  <c r="K129" i="6"/>
  <c r="A21" i="6"/>
  <c r="A55" i="6"/>
  <c r="A87" i="6"/>
  <c r="G129" i="6"/>
  <c r="E129" i="6"/>
  <c r="X20" i="6"/>
  <c r="O20" i="6"/>
  <c r="W54" i="6"/>
  <c r="V86" i="6"/>
  <c r="L20" i="6"/>
  <c r="K54" i="6"/>
  <c r="J86" i="6"/>
  <c r="W20" i="6"/>
  <c r="V54" i="6"/>
  <c r="K20" i="6"/>
  <c r="T86" i="6"/>
  <c r="U54" i="6"/>
  <c r="T20" i="6"/>
  <c r="S54" i="6"/>
  <c r="T54" i="6"/>
  <c r="R86" i="6"/>
  <c r="U86" i="6"/>
  <c r="R20" i="6"/>
  <c r="Q54" i="6"/>
  <c r="R54" i="6"/>
  <c r="N86" i="6"/>
  <c r="U20" i="6"/>
  <c r="P54" i="6"/>
  <c r="O54" i="6"/>
  <c r="X86" i="6"/>
  <c r="S20" i="6"/>
  <c r="N54" i="6"/>
  <c r="J54" i="6"/>
  <c r="Q20" i="6"/>
  <c r="P86" i="6"/>
  <c r="N20" i="6"/>
  <c r="P20" i="6"/>
  <c r="M54" i="6"/>
  <c r="M86" i="6"/>
  <c r="O86" i="6"/>
  <c r="J20" i="6"/>
  <c r="X54" i="6"/>
  <c r="W86" i="6"/>
  <c r="L86" i="6"/>
  <c r="S86" i="6"/>
  <c r="M20" i="6"/>
  <c r="V20" i="6"/>
  <c r="L54" i="6"/>
  <c r="K86" i="6"/>
  <c r="Q86" i="6"/>
  <c r="K130" i="6" l="1"/>
  <c r="I131" i="6"/>
  <c r="J131" i="6"/>
  <c r="D131" i="6"/>
  <c r="A22" i="6"/>
  <c r="A56" i="6"/>
  <c r="A88" i="6"/>
  <c r="E130" i="6"/>
  <c r="G130" i="6"/>
  <c r="T21" i="6"/>
  <c r="M21" i="6"/>
  <c r="R55" i="6"/>
  <c r="S21" i="6"/>
  <c r="K21" i="6"/>
  <c r="Q55" i="6"/>
  <c r="M87" i="6"/>
  <c r="R21" i="6"/>
  <c r="J21" i="6"/>
  <c r="U55" i="6"/>
  <c r="X87" i="6"/>
  <c r="N21" i="6"/>
  <c r="X55" i="6"/>
  <c r="T87" i="6"/>
  <c r="X21" i="6"/>
  <c r="M55" i="6"/>
  <c r="P55" i="6"/>
  <c r="R87" i="6"/>
  <c r="O87" i="6"/>
  <c r="L87" i="6"/>
  <c r="J87" i="6"/>
  <c r="P87" i="6"/>
  <c r="L21" i="6"/>
  <c r="W55" i="6"/>
  <c r="N55" i="6"/>
  <c r="W87" i="6"/>
  <c r="K55" i="6"/>
  <c r="V87" i="6"/>
  <c r="U87" i="6"/>
  <c r="T55" i="6"/>
  <c r="Q21" i="6"/>
  <c r="L55" i="6"/>
  <c r="W21" i="6"/>
  <c r="V55" i="6"/>
  <c r="S87" i="6"/>
  <c r="N87" i="6"/>
  <c r="V21" i="6"/>
  <c r="J55" i="6"/>
  <c r="Q87" i="6"/>
  <c r="K87" i="6"/>
  <c r="P21" i="6"/>
  <c r="O55" i="6"/>
  <c r="O21" i="6"/>
  <c r="S55" i="6"/>
  <c r="U21" i="6"/>
  <c r="K131" i="6" l="1"/>
  <c r="D132" i="6"/>
  <c r="I132" i="6"/>
  <c r="J132" i="6"/>
  <c r="E131" i="6"/>
  <c r="G131" i="6"/>
  <c r="A23" i="6"/>
  <c r="A57" i="6"/>
  <c r="A89" i="6"/>
  <c r="V22" i="6"/>
  <c r="P56" i="6"/>
  <c r="U56" i="6"/>
  <c r="W88" i="6"/>
  <c r="X88" i="6"/>
  <c r="U22" i="6"/>
  <c r="N56" i="6"/>
  <c r="T56" i="6"/>
  <c r="K88" i="6"/>
  <c r="L88" i="6"/>
  <c r="S22" i="6"/>
  <c r="V88" i="6"/>
  <c r="Q22" i="6"/>
  <c r="T22" i="6"/>
  <c r="O88" i="6"/>
  <c r="P22" i="6"/>
  <c r="X56" i="6"/>
  <c r="T88" i="6"/>
  <c r="M22" i="6"/>
  <c r="L56" i="6"/>
  <c r="S88" i="6"/>
  <c r="K22" i="6"/>
  <c r="P88" i="6"/>
  <c r="O22" i="6"/>
  <c r="N88" i="6"/>
  <c r="O56" i="6"/>
  <c r="S56" i="6"/>
  <c r="X22" i="6"/>
  <c r="J22" i="6"/>
  <c r="W56" i="6"/>
  <c r="R88" i="6"/>
  <c r="L22" i="6"/>
  <c r="K56" i="6"/>
  <c r="W22" i="6"/>
  <c r="R56" i="6"/>
  <c r="U88" i="6"/>
  <c r="J56" i="6"/>
  <c r="R22" i="6"/>
  <c r="Q56" i="6"/>
  <c r="V56" i="6"/>
  <c r="M88" i="6"/>
  <c r="Q88" i="6"/>
  <c r="N22" i="6"/>
  <c r="M56" i="6"/>
  <c r="J88" i="6"/>
  <c r="D133" i="6" l="1"/>
  <c r="E127" i="6" s="1"/>
  <c r="I133" i="6"/>
  <c r="J133" i="6"/>
  <c r="J135" i="6" s="1"/>
  <c r="K132" i="6"/>
  <c r="A90" i="6"/>
  <c r="G132" i="6"/>
  <c r="E132" i="6"/>
  <c r="A24" i="6"/>
  <c r="A58" i="6"/>
  <c r="W89" i="6"/>
  <c r="R23" i="6"/>
  <c r="J57" i="6"/>
  <c r="U89" i="6"/>
  <c r="O23" i="6"/>
  <c r="T57" i="6"/>
  <c r="K57" i="6"/>
  <c r="U23" i="6"/>
  <c r="R89" i="6"/>
  <c r="S23" i="6"/>
  <c r="S57" i="6"/>
  <c r="V89" i="6"/>
  <c r="X57" i="6"/>
  <c r="M23" i="6"/>
  <c r="K23" i="6"/>
  <c r="P57" i="6"/>
  <c r="V23" i="6"/>
  <c r="S89" i="6"/>
  <c r="O89" i="6"/>
  <c r="P23" i="6"/>
  <c r="Q23" i="6"/>
  <c r="R57" i="6"/>
  <c r="N89" i="6"/>
  <c r="T23" i="6"/>
  <c r="N57" i="6"/>
  <c r="M57" i="6"/>
  <c r="L89" i="6"/>
  <c r="L57" i="6"/>
  <c r="Q89" i="6"/>
  <c r="K89" i="6"/>
  <c r="N23" i="6"/>
  <c r="L23" i="6"/>
  <c r="Q57" i="6"/>
  <c r="P89" i="6"/>
  <c r="J23" i="6"/>
  <c r="J89" i="6"/>
  <c r="U57" i="6"/>
  <c r="M89" i="6"/>
  <c r="T89" i="6"/>
  <c r="W23" i="6"/>
  <c r="X89" i="6"/>
  <c r="X23" i="6"/>
  <c r="W57" i="6"/>
  <c r="O57" i="6"/>
  <c r="V57" i="6"/>
  <c r="K133" i="6" l="1"/>
  <c r="I135" i="6"/>
  <c r="K135" i="6" s="1"/>
  <c r="G133" i="6"/>
  <c r="E133" i="6"/>
  <c r="D135" i="6"/>
  <c r="E118" i="6"/>
  <c r="E117" i="6"/>
  <c r="E121" i="6"/>
  <c r="E120" i="6"/>
  <c r="A91" i="6"/>
  <c r="A25" i="6"/>
  <c r="A59" i="6"/>
  <c r="E124" i="6"/>
  <c r="J90" i="6"/>
  <c r="M24" i="6"/>
  <c r="N24" i="6"/>
  <c r="K58" i="6"/>
  <c r="X90" i="6"/>
  <c r="U24" i="6"/>
  <c r="T90" i="6"/>
  <c r="V24" i="6"/>
  <c r="L24" i="6"/>
  <c r="V58" i="6"/>
  <c r="K24" i="6"/>
  <c r="J58" i="6"/>
  <c r="O24" i="6"/>
  <c r="P90" i="6"/>
  <c r="K90" i="6"/>
  <c r="S90" i="6"/>
  <c r="J24" i="6"/>
  <c r="T58" i="6"/>
  <c r="V90" i="6"/>
  <c r="W58" i="6"/>
  <c r="R90" i="6"/>
  <c r="T24" i="6"/>
  <c r="S58" i="6"/>
  <c r="U58" i="6"/>
  <c r="S24" i="6"/>
  <c r="Q58" i="6"/>
  <c r="X24" i="6"/>
  <c r="Q90" i="6"/>
  <c r="N90" i="6"/>
  <c r="R58" i="6"/>
  <c r="L58" i="6"/>
  <c r="O90" i="6"/>
  <c r="Q24" i="6"/>
  <c r="P58" i="6"/>
  <c r="O58" i="6"/>
  <c r="N58" i="6"/>
  <c r="M90" i="6"/>
  <c r="M58" i="6"/>
  <c r="W90" i="6"/>
  <c r="W24" i="6"/>
  <c r="X58" i="6"/>
  <c r="L90" i="6"/>
  <c r="U90" i="6"/>
  <c r="R24" i="6"/>
  <c r="P24" i="6"/>
  <c r="A60" i="6" l="1"/>
  <c r="A92" i="6"/>
  <c r="A26" i="6"/>
  <c r="P59" i="6"/>
  <c r="L91" i="6"/>
  <c r="L25" i="6"/>
  <c r="L59" i="6"/>
  <c r="R91" i="6"/>
  <c r="J91" i="6"/>
  <c r="O59" i="6"/>
  <c r="T91" i="6"/>
  <c r="M25" i="6"/>
  <c r="P91" i="6"/>
  <c r="N91" i="6"/>
  <c r="S25" i="6"/>
  <c r="M59" i="6"/>
  <c r="N59" i="6"/>
  <c r="W91" i="6"/>
  <c r="W25" i="6"/>
  <c r="K59" i="6"/>
  <c r="J25" i="6"/>
  <c r="R25" i="6"/>
  <c r="V91" i="6"/>
  <c r="S59" i="6"/>
  <c r="W59" i="6"/>
  <c r="X59" i="6"/>
  <c r="U91" i="6"/>
  <c r="K25" i="6"/>
  <c r="O91" i="6"/>
  <c r="U59" i="6"/>
  <c r="X91" i="6"/>
  <c r="V59" i="6"/>
  <c r="S91" i="6"/>
  <c r="K91" i="6"/>
  <c r="U25" i="6"/>
  <c r="J59" i="6"/>
  <c r="Q91" i="6"/>
  <c r="T59" i="6"/>
  <c r="V25" i="6"/>
  <c r="T25" i="6"/>
  <c r="Q25" i="6"/>
  <c r="Q59" i="6"/>
  <c r="P25" i="6"/>
  <c r="N25" i="6"/>
  <c r="R59" i="6"/>
  <c r="M91" i="6"/>
  <c r="O25" i="6"/>
  <c r="X25" i="6"/>
  <c r="Q92" i="6"/>
  <c r="X60" i="6"/>
  <c r="J26" i="6"/>
  <c r="O26" i="6"/>
  <c r="M92" i="6"/>
  <c r="P92" i="6"/>
  <c r="L60" i="6"/>
  <c r="W92" i="6"/>
  <c r="L92" i="6"/>
  <c r="W60" i="6"/>
  <c r="S26" i="6"/>
  <c r="V60" i="6"/>
  <c r="L26" i="6"/>
  <c r="S92" i="6"/>
  <c r="U26" i="6"/>
  <c r="N60" i="6"/>
  <c r="V26" i="6"/>
  <c r="K92" i="6"/>
  <c r="O92" i="6"/>
  <c r="K60" i="6"/>
  <c r="Q26" i="6"/>
  <c r="N26" i="6"/>
  <c r="J60" i="6"/>
  <c r="X26" i="6"/>
  <c r="W26" i="6"/>
  <c r="U92" i="6"/>
  <c r="V92" i="6"/>
  <c r="X92" i="6"/>
  <c r="J92" i="6"/>
  <c r="R60" i="6"/>
  <c r="S60" i="6"/>
  <c r="M26" i="6"/>
  <c r="T26" i="6"/>
  <c r="T92" i="6"/>
  <c r="K26" i="6"/>
  <c r="U60" i="6"/>
  <c r="O60" i="6"/>
  <c r="R26" i="6"/>
  <c r="P26" i="6"/>
  <c r="R92" i="6"/>
  <c r="Q60" i="6"/>
  <c r="T60" i="6"/>
  <c r="P60" i="6"/>
  <c r="M60" i="6"/>
  <c r="N92" i="6"/>
  <c r="J134" i="6" l="1"/>
  <c r="D134" i="6"/>
  <c r="I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<sst xmlns="http://schemas.openxmlformats.org/spreadsheetml/2006/main" count="13136" uniqueCount="3014">
  <si>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</si>
  <si>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</si>
  <si>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</si>
  <si>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</si>
  <si>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</si>
  <si>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</si>
  <si>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</si>
  <si>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</si>
  <si>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</si>
  <si>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</si>
  <si>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</si>
  <si>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</si>
  <si>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</si>
  <si>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</si>
  <si>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</si>
  <si>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</si>
  <si>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</si>
  <si>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</si>
  <si>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</si>
  <si>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</si>
  <si>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</si>
  <si>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</si>
  <si>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</si>
  <si>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</si>
  <si>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</si>
  <si>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</si>
  <si>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</si>
  <si>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</si>
  <si>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</si>
  <si>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</si>
  <si>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</si>
  <si>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</si>
  <si>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</si>
  <si>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</si>
  <si>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</si>
  <si>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</si>
  <si>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</si>
  <si>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</si>
  <si>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</si>
  <si>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</si>
  <si>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</si>
  <si>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</si>
  <si>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</si>
  <si>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</si>
  <si>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</si>
  <si>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</si>
  <si>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</si>
  <si>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</si>
  <si>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</si>
  <si>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</si>
  <si>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</si>
  <si>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</si>
  <si>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</si>
  <si>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</si>
  <si>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</si>
  <si>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</si>
  <si>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</si>
  <si>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</si>
  <si>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</si>
  <si>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</si>
  <si>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</si>
  <si>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</si>
  <si>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</si>
  <si>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</si>
  <si>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</si>
  <si>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</si>
  <si>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</si>
  <si>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</si>
  <si>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</si>
  <si>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</si>
  <si>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</si>
  <si>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</si>
  <si>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</si>
  <si>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</si>
  <si>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</si>
  <si>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</si>
  <si>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</si>
  <si>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</si>
  <si>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</si>
  <si>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</si>
  <si>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</si>
  <si>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</si>
  <si>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</si>
  <si>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</si>
  <si>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</si>
  <si>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</si>
  <si>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</si>
  <si>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</si>
  <si>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</si>
  <si>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</si>
  <si>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</si>
  <si>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</si>
  <si>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</si>
  <si>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</si>
  <si>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</si>
  <si>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</si>
  <si>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</si>
  <si>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</si>
  <si>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</si>
  <si>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</si>
  <si>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</si>
  <si>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</si>
  <si>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</si>
  <si>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</si>
  <si>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</si>
  <si>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</si>
  <si>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</si>
  <si>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</si>
  <si>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</si>
  <si>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</si>
  <si>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</si>
  <si>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</si>
  <si>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</si>
  <si>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</si>
  <si>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</si>
  <si>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</si>
  <si>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</si>
  <si>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</si>
  <si>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</si>
  <si>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</si>
  <si>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</si>
  <si>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</si>
  <si>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</si>
  <si>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</si>
  <si>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</si>
  <si>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</si>
  <si>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</si>
  <si>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</si>
  <si>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</si>
  <si>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</si>
  <si>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</si>
  <si>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</si>
  <si>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</si>
  <si>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</si>
  <si>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</si>
  <si>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</si>
  <si>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</si>
  <si>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</si>
  <si>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</si>
  <si>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</si>
  <si>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</si>
  <si>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</si>
  <si>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</si>
  <si>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</si>
  <si>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</si>
  <si>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</si>
  <si>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</si>
  <si>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</si>
  <si>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</si>
  <si>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</si>
  <si>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</si>
  <si>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</si>
  <si>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</si>
  <si>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</si>
  <si>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</si>
  <si>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</si>
  <si>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</si>
  <si>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</si>
  <si>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</si>
  <si>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</si>
  <si>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</si>
  <si>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</si>
  <si>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</si>
  <si>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</si>
  <si>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</si>
  <si>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</si>
  <si>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</si>
  <si>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</si>
  <si>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</si>
  <si>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</si>
  <si>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</si>
  <si>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</si>
  <si>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</si>
  <si>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</si>
  <si>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</si>
  <si>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</si>
  <si>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</si>
  <si>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</si>
  <si>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</si>
  <si>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</si>
  <si>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</si>
  <si>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</si>
  <si>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</si>
  <si>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</si>
  <si>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</si>
  <si>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</si>
  <si>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</si>
  <si>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</si>
  <si>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</si>
  <si>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</si>
  <si>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</si>
  <si>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</si>
  <si>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</si>
  <si>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</si>
  <si>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</si>
  <si>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</si>
  <si>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</si>
  <si>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</si>
  <si>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</si>
  <si>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</si>
  <si>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</si>
  <si>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</si>
  <si>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</si>
  <si>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</si>
  <si>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</si>
  <si>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</si>
  <si>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</si>
  <si>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</si>
  <si>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</si>
  <si>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</si>
  <si>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</si>
  <si>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</si>
  <si>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</si>
  <si>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</si>
  <si>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</si>
  <si>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</si>
  <si>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</si>
  <si>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</si>
  <si>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</si>
  <si>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</si>
  <si>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</si>
  <si>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</si>
  <si>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</si>
  <si>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</si>
  <si>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</si>
  <si>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</si>
  <si>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</si>
  <si>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</si>
  <si>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</si>
  <si>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</si>
  <si>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</si>
  <si>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</si>
  <si>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</si>
  <si>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</si>
  <si>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</si>
  <si>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</si>
  <si>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</si>
  <si>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</si>
  <si>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</si>
  <si>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</si>
  <si>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</si>
  <si>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</si>
  <si>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</si>
  <si>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</si>
  <si>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</si>
  <si>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</si>
  <si>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</si>
  <si>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</si>
  <si>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</si>
  <si>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</si>
  <si>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</si>
  <si>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</si>
  <si>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</si>
  <si>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</si>
  <si>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</si>
  <si>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</si>
  <si>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</si>
  <si>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</si>
  <si>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</si>
  <si>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</si>
  <si>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</si>
  <si>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</si>
  <si>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</si>
  <si>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</si>
  <si>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</si>
  <si>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</si>
  <si>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</si>
  <si>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</si>
  <si>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</si>
  <si>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</si>
  <si>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</si>
  <si>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</si>
  <si>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</si>
  <si>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</si>
  <si>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</si>
  <si>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</si>
  <si>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</si>
  <si>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</si>
  <si>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</si>
  <si>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</si>
  <si>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</si>
  <si>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</si>
  <si>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</si>
  <si>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</si>
  <si>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</si>
  <si>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</si>
  <si>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</si>
  <si>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</si>
  <si>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</si>
  <si>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</si>
  <si>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</si>
  <si>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</si>
  <si>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</si>
  <si>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</si>
  <si>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</si>
  <si>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</si>
  <si>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</si>
  <si>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</si>
  <si>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</si>
  <si>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</si>
  <si>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</si>
  <si>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</si>
  <si>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</si>
  <si>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</si>
  <si>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</si>
  <si>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</si>
  <si>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</si>
  <si>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</si>
  <si>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</si>
  <si>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</si>
  <si>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</si>
  <si>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</si>
  <si>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</si>
  <si>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</si>
  <si>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</si>
  <si>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</si>
  <si>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</si>
  <si>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</si>
  <si>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</si>
  <si>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</si>
  <si>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</si>
  <si>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</si>
  <si>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</si>
  <si>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</si>
  <si>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</si>
  <si>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</si>
  <si>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</si>
  <si>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</si>
  <si>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</si>
  <si>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</si>
  <si>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</si>
  <si>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</si>
  <si>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</si>
  <si>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</si>
  <si>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</si>
  <si>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</si>
  <si>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</si>
  <si>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</si>
  <si>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</si>
  <si>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</si>
  <si>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</si>
  <si>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</si>
  <si>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</si>
  <si>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</si>
  <si>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</si>
  <si>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</si>
  <si>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</si>
  <si>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</si>
  <si>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</si>
  <si>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</si>
  <si>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</si>
  <si>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</si>
  <si>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</si>
  <si>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</si>
  <si>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</si>
  <si>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</si>
  <si>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</si>
  <si>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</si>
  <si>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</si>
  <si>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</si>
  <si>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</si>
  <si>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</si>
  <si>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</si>
  <si>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</si>
  <si>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</si>
  <si>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</si>
  <si>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</si>
  <si>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</si>
  <si>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</si>
  <si>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</si>
  <si>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</si>
  <si>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</si>
  <si>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</si>
  <si>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</si>
  <si>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</si>
  <si>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</si>
  <si>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</si>
  <si>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</si>
  <si>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</si>
  <si>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</si>
  <si>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</si>
  <si>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</si>
  <si>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</si>
  <si>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</si>
  <si>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</si>
  <si>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</si>
  <si>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</si>
  <si>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</si>
  <si>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</si>
  <si>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</si>
  <si>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</si>
  <si>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</si>
  <si>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</si>
  <si>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</si>
  <si>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</si>
  <si>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</si>
  <si>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</si>
  <si>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</si>
  <si>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</si>
  <si>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</si>
  <si>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</si>
  <si>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</si>
  <si>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</si>
  <si>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</si>
  <si>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</si>
  <si>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</si>
  <si>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</si>
  <si>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</si>
  <si>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</si>
  <si>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</si>
  <si>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</si>
  <si>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</si>
  <si>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</si>
  <si>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</si>
  <si>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</si>
  <si>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</si>
  <si>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</si>
  <si>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</si>
  <si>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</si>
  <si>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</si>
  <si>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</si>
  <si>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</si>
  <si>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</si>
  <si>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</si>
  <si>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</si>
  <si>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</si>
  <si>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</si>
  <si>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</si>
  <si>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</si>
  <si>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</si>
  <si>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</si>
  <si>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</si>
  <si>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</si>
  <si>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</si>
  <si>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</si>
  <si>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</si>
  <si>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</si>
  <si>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</si>
  <si>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</si>
  <si>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</si>
  <si>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</si>
  <si>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</si>
  <si>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</si>
  <si>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</si>
  <si>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</si>
  <si>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</si>
  <si>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</si>
  <si>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</si>
  <si>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</si>
  <si>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</si>
  <si>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</si>
  <si>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</si>
  <si>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</si>
  <si>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</si>
  <si>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</si>
  <si>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</si>
  <si>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</si>
  <si>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</si>
  <si>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</si>
  <si>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</si>
  <si>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</si>
  <si>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</si>
  <si>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</si>
  <si>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</si>
  <si>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</si>
  <si>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</si>
  <si>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</si>
  <si>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</si>
  <si>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</si>
  <si>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</si>
  <si>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</si>
  <si>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</si>
  <si>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</si>
  <si>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</si>
  <si>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</si>
  <si>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</si>
  <si>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</si>
  <si>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</si>
  <si>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</si>
  <si>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</si>
  <si>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</si>
  <si>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</si>
  <si>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</si>
  <si>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</si>
  <si>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</si>
  <si>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</si>
  <si>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</si>
  <si>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</si>
  <si>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</si>
  <si>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</si>
  <si>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</si>
  <si>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</si>
  <si>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</si>
  <si>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</si>
  <si>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</si>
  <si>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</si>
  <si>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</si>
  <si>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</si>
  <si>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</si>
  <si>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</si>
  <si>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</si>
  <si>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</si>
  <si>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</si>
  <si>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</si>
  <si>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</si>
  <si>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</si>
  <si>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</si>
  <si>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</si>
  <si>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</si>
  <si>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</si>
  <si>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</si>
  <si>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</si>
  <si>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</si>
  <si>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</si>
  <si>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</si>
  <si>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</si>
  <si>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</si>
  <si>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</si>
  <si>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</si>
  <si>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</si>
  <si>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</si>
  <si>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</si>
  <si>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</si>
  <si>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</si>
  <si>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</si>
  <si>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</si>
  <si>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</si>
  <si>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</si>
  <si>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</si>
  <si>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</si>
  <si>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</si>
  <si>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</si>
  <si>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</si>
  <si>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</si>
  <si>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</si>
  <si>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</si>
  <si>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</si>
  <si>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</si>
  <si>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</si>
  <si>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</si>
  <si>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</si>
  <si>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</si>
  <si>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</si>
  <si>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</si>
  <si>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</si>
  <si>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</si>
  <si>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</si>
  <si>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</si>
  <si>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</si>
  <si>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</si>
  <si>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</si>
  <si>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</si>
  <si>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</si>
  <si>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</si>
  <si>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</si>
  <si>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</si>
  <si>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</si>
  <si>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</si>
  <si>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</si>
  <si>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</si>
  <si>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</si>
  <si>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</si>
  <si>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</si>
  <si>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</si>
  <si>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</si>
  <si>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</si>
  <si>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</si>
  <si>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</si>
  <si>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</si>
  <si>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</si>
  <si>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</si>
  <si>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</si>
  <si>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</si>
  <si>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</si>
  <si>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</si>
  <si>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</si>
  <si>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</si>
  <si>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</si>
  <si>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</si>
  <si>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</si>
  <si>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</si>
  <si>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</si>
  <si>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</si>
  <si>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</si>
  <si>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</si>
  <si>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</si>
  <si>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</si>
  <si>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</si>
  <si>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</si>
  <si>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</si>
  <si>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</si>
  <si>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</si>
  <si>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Security National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</si>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</sst>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Security National Insurance Company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Security National Insurance Company</v>
      </c>
      <c r="E5" s="26" t="s">
        <v>175</v>
      </c>
      <c r="F5" s="26" t="s">
        <v>176</v>
      </c>
      <c r="G5" s="35"/>
      <c r="H5" s="35"/>
      <c r="L5" s="31" t="s">
        <v>388</v>
      </c>
      <c r="M5" s="31" t="str">
        <f ca="1">"["&amp;$B$8&amp;"]"&amp;L5&amp;$B$9&amp;"A1"</f>
        <v>[PCC076_2023_2_Statement.xlsx]4072_e!A1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[PCC076_2023_2_Statement.xlsx]4074_e!A1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[PCC076_2023_2_Statement.xlsx]9214_e!A1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[PCC076_2023_2_Statement.xlsx]4080_e!A1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[PCC076_2023_2_Statement.xlsx]9216_e!A1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PCC076_2023_2_Statement.xlsx</v>
      </c>
      <c r="E8" s="38" t="s">
        <v>233</v>
      </c>
      <c r="F8" s="38" t="s">
        <v>179</v>
      </c>
      <c r="J8" s="42"/>
      <c r="K8" s="38" t="str">
        <f ca="1">IF(B9="_e!",E8,F8)</f>
        <v>TABLE OF CONTENTS</v>
      </c>
      <c r="L8" s="31" t="s">
        <v>390</v>
      </c>
      <c r="M8" s="31" t="str">
        <f t="shared" ca="1" si="4"/>
        <v>[PCC076_2023_2_Statement.xlsx]4084_e!A1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[PCC076_2023_2_Statement.xlsx]9218_e!A1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[PCC076_2023_2_Statement.xlsx]4088_e!A1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[PCC076_2023_2_Statement.xlsx]9222_e!A1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[PCC076_2023_2_Statement.xlsx]4092_e!A1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[PCC076_2023_2_Statement.xlsx]9240_e!A1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[PCC076_2023_2_Statement.xlsx]5032_e!A1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[PCC076_2023_2_Statement.xlsx]9242_e!A1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[PCC076_2023_2_Statement.xlsx]Financials!A1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[PCC076_2023_2_Statement.xlsx]5040_e!A1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[PCC076_2023_2_Statement.xlsx]9254_e!A1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[PCC076_2023_2_Statement.xlsx]Production!A1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[PCC076_2023_2_Statement.xlsx]6025_e!A1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[PCC076_2023_2_Statement.xlsx]9314_e!A1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[PCC076_2023_2_Statement.xlsx]ProvincialSplits!A1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[PCC076_2023_2_Statement.xlsx]6080_e!A1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[PCC076_2023_2_Statement.xlsx]9330_e!A1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[PCC076_2023_2_Statement.xlsx]Custom!A1</v>
      </c>
      <c r="E15" s="29" t="s">
        <v>34</v>
      </c>
      <c r="F15" s="29" t="s">
        <v>34</v>
      </c>
      <c r="G15" s="26" t="e">
        <f ca="1">INDIRECT(A15&amp;"A1")</f>
        <v>#REF!</v>
      </c>
      <c r="I15" s="29" t="s">
        <v>34</v>
      </c>
      <c r="K15" s="44" t="s">
        <v>34</v>
      </c>
      <c r="L15" s="31" t="s">
        <v>395</v>
      </c>
      <c r="M15" s="31" t="str">
        <f t="shared" ca="1" si="4"/>
        <v>[PCC076_2023_2_Statement.xlsx]6740_e!A1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[PCC076_2023_2_Statement.xlsx]9410_e!A1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[PCC076_2023_2_Statement.xlsx]Page_e!A1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[PCC076_2023_2_Statement.xlsx]6750_e!A1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[PCC076_2023_2_Statement.xlsx]9420_e!A1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[PCC076_2023_2_Statement.xlsx]1041_e!A1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[PCC076_2023_2_Statement.xlsx]6760_e!A1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[PCC076_2023_2_Statement.xlsx]9430_e!A1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[PCC076_2023_2_Statement.xlsx]2010_e!A1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[PCC076_2023_2_Statement.xlsx]6770_e!A1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[PCC076_2023_2_Statement.xlsx]9440_e!A1</v>
      </c>
      <c r="Y18" t="s">
        <v>475</v>
      </c>
      <c r="Z18" t="s">
        <v>538</v>
      </c>
      <c r="AA18" s="29">
        <f t="shared" ca="1" si="7"/>
        <v>0</v>
      </c>
    </row>
    <row r="19" spans="1:30" ht="16.899999999999999" customHeight="1">
      <c r="A19" s="31" t="s">
        <v>379</v>
      </c>
      <c r="B19" s="31" t="str">
        <f t="shared" ca="1" si="10"/>
        <v>[PCC076_2023_2_Statement.xlsx]2011_e!A1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[PCC076_2023_2_Statement.xlsx]7050_e!A1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[PCC076_2023_2_Statement.xlsx]2032_e!A1</v>
      </c>
      <c r="Y19" t="s">
        <v>476</v>
      </c>
      <c r="Z19" t="s">
        <v>539</v>
      </c>
      <c r="AA19" s="29">
        <f t="shared" ca="1" si="7"/>
        <v>0</v>
      </c>
    </row>
    <row r="20" spans="1:30" ht="16.899999999999999" customHeight="1">
      <c r="A20" s="31" t="s">
        <v>380</v>
      </c>
      <c r="B20" s="31" t="str">
        <f t="shared" ca="1" si="10"/>
        <v>[PCC076_2023_2_Statement.xlsx]2012_e!A1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[PCC076_2023_2_Statement.xlsx]7060_e!A1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[PCC076_2023_2_Statement.xlsx]2038_e!A1</v>
      </c>
      <c r="Y20" t="s">
        <v>477</v>
      </c>
      <c r="Z20" t="s">
        <v>540</v>
      </c>
      <c r="AA20" s="29">
        <f t="shared" ca="1" si="7"/>
        <v>0</v>
      </c>
    </row>
    <row r="21" spans="1:30" ht="18" customHeight="1">
      <c r="A21" s="31" t="s">
        <v>381</v>
      </c>
      <c r="B21" s="31" t="str">
        <f t="shared" ca="1" si="10"/>
        <v>[PCC076_2023_2_Statement.xlsx]2014_e!A1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[PCC076_2023_2_Statement.xlsx]8015_e!A1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[PCC076_2023_2_Statement.xlsx]6036_e!A1</v>
      </c>
      <c r="Y21" t="s">
        <v>478</v>
      </c>
      <c r="Z21" t="s">
        <v>541</v>
      </c>
      <c r="AA21" s="29">
        <f t="shared" ca="1" si="7"/>
        <v>0</v>
      </c>
    </row>
    <row r="22" spans="1:30" ht="16.899999999999999" customHeight="1">
      <c r="A22" s="31" t="s">
        <v>382</v>
      </c>
      <c r="B22" s="31" t="str">
        <f t="shared" ca="1" si="10"/>
        <v>[PCC076_2023_2_Statement.xlsx]2016_e!A1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[PCC076_2023_2_Statement.xlsx]8025_e!A1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[PCC076_2023_2_Statement.xlsx]9336_e!A1</v>
      </c>
      <c r="Y22" t="s">
        <v>478</v>
      </c>
      <c r="Z22" t="s">
        <v>541</v>
      </c>
      <c r="AA22" s="29">
        <f t="shared" ca="1" si="7"/>
        <v>0</v>
      </c>
    </row>
    <row r="23" spans="1:30" ht="16.899999999999999" customHeight="1">
      <c r="A23" s="31" t="s">
        <v>383</v>
      </c>
      <c r="B23" s="31" t="str">
        <f t="shared" ca="1" si="10"/>
        <v>[PCC076_2023_2_Statement.xlsx]2018_e!A1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[PCC076_2023_2_Statement.xlsx]8035_e!A1</v>
      </c>
      <c r="O23" t="s">
        <v>459</v>
      </c>
      <c r="P23" t="s">
        <v>522</v>
      </c>
      <c r="Q23" s="26">
        <f t="shared" ca="1" si="8"/>
        <v>0</v>
      </c>
      <c r="R23" s="26" t="str">
        <f t="shared" ca="1" si="9"/>
        <v>'OTHER INCOME</v>
      </c>
      <c r="T23" s="37" t="str">
        <f t="shared" ca="1" si="2"/>
        <v>80.35 'OTHER INCOME</v>
      </c>
      <c r="V23" s="93" t="s">
        <v>419</v>
      </c>
      <c r="W23" s="29" t="str">
        <f t="shared" ca="1" si="6"/>
        <v>[PCC076_2023_2_Statement.xlsx]9510_e!A1</v>
      </c>
      <c r="Y23" t="s">
        <v>479</v>
      </c>
      <c r="Z23" t="s">
        <v>542</v>
      </c>
      <c r="AA23" s="29">
        <f t="shared" ca="1" si="7"/>
        <v>0</v>
      </c>
    </row>
    <row r="24" spans="1:30" ht="16.899999999999999" customHeight="1">
      <c r="A24" s="31" t="s">
        <v>384</v>
      </c>
      <c r="B24" s="31" t="str">
        <f t="shared" ca="1" si="10"/>
        <v>[PCC076_2023_2_Statement.xlsx]2022_e!A1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[PCC076_2023_2_Statement.xlsx]9210_e!A1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[PCC076_2023_2_Statement.xlsx]1000_e!A1</v>
      </c>
      <c r="Y24" t="s">
        <v>480</v>
      </c>
      <c r="Z24" t="s">
        <v>543</v>
      </c>
      <c r="AA24" s="29">
        <f t="shared" ca="1" si="7"/>
        <v>0</v>
      </c>
    </row>
    <row r="25" spans="1:30" ht="16.899999999999999" customHeight="1">
      <c r="A25" s="31" t="s">
        <v>385</v>
      </c>
      <c r="B25" s="31" t="str">
        <f t="shared" ca="1" si="10"/>
        <v>[PCC076_2023_2_Statement.xlsx]2041_e!A1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[PCC076_2023_2_Statement.xlsx]9211_e!A1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[PCC076_2023_2_Statement.xlsx]2000_e!A1</v>
      </c>
      <c r="Y25" t="s">
        <v>481</v>
      </c>
      <c r="Z25" t="s">
        <v>544</v>
      </c>
      <c r="AA25" s="29">
        <f t="shared" ca="1" si="7"/>
        <v>0</v>
      </c>
    </row>
    <row r="26" spans="1:30" ht="16.899999999999999" customHeight="1">
      <c r="A26" s="31" t="s">
        <v>37</v>
      </c>
      <c r="B26" s="31" t="str">
        <f t="shared" ca="1" si="10"/>
        <v>[PCC076_2023_2_Statement.xlsx]2042_e!A1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[PCC076_2023_2_Statement.xlsx]9212_e!A1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[PCC076_2023_2_Statement.xlsx]3000_e!A1</v>
      </c>
      <c r="Y26" t="s">
        <v>482</v>
      </c>
      <c r="Z26" t="s">
        <v>543</v>
      </c>
      <c r="AA26" s="29">
        <f t="shared" ca="1" si="7"/>
        <v>0</v>
      </c>
    </row>
    <row r="27" spans="1:30" ht="16.899999999999999" customHeight="1">
      <c r="A27" s="31" t="s">
        <v>386</v>
      </c>
      <c r="B27" s="31" t="str">
        <f t="shared" ca="1" si="10"/>
        <v>[PCC076_2023_2_Statement.xlsx]2045_e!A1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[PCC076_2023_2_Statement.xlsx]4000_e!A1</v>
      </c>
      <c r="Y27" t="s">
        <v>483</v>
      </c>
      <c r="Z27" t="s">
        <v>544</v>
      </c>
      <c r="AA27" s="29">
        <f t="shared" ca="1" si="7"/>
        <v>0</v>
      </c>
    </row>
    <row r="28" spans="1:30" ht="17.100000000000001" customHeight="1">
      <c r="A28" s="31" t="s">
        <v>243</v>
      </c>
      <c r="B28" s="26" t="str">
        <f t="shared" ca="1" si="10"/>
        <v>[PCC076_2023_2_Statement.xlsx]2054_e!A1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[PCC076_2023_2_Statement.xlsx]4011_e!A1</v>
      </c>
      <c r="Y28" t="s">
        <v>484</v>
      </c>
      <c r="Z28" t="s">
        <v>545</v>
      </c>
      <c r="AA28" s="29">
        <f t="shared" ca="1" si="7"/>
        <v>0</v>
      </c>
    </row>
    <row r="29" spans="1:30" ht="16.899999999999999" customHeight="1">
      <c r="A29" s="31" t="s">
        <v>387</v>
      </c>
      <c r="B29" s="26" t="str">
        <f t="shared" ca="1" si="10"/>
        <v>[PCC076_2023_2_Statement.xlsx]4008_e!A1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[PCC076_2023_2_Statement.xlsx]4021_e!A1</v>
      </c>
      <c r="Y29" t="s">
        <v>485</v>
      </c>
      <c r="Z29" t="s">
        <v>546</v>
      </c>
      <c r="AA29" s="29">
        <f t="shared" ca="1" si="7"/>
        <v>0</v>
      </c>
    </row>
    <row r="30" spans="1:30" ht="16.899999999999999" customHeight="1">
      <c r="L30" s="26"/>
      <c r="V30" s="93" t="s">
        <v>426</v>
      </c>
      <c r="W30" s="29" t="str">
        <f t="shared" ca="1" si="6"/>
        <v>[PCC076_2023_2_Statement.xlsx]5000_e!A1</v>
      </c>
      <c r="Y30" t="s">
        <v>486</v>
      </c>
      <c r="Z30" t="s">
        <v>547</v>
      </c>
      <c r="AA30" s="29">
        <f t="shared" ca="1" si="7"/>
        <v>0</v>
      </c>
    </row>
    <row r="31" spans="1:30" ht="16.899999999999999" customHeight="1">
      <c r="L31" s="26"/>
      <c r="V31" s="93" t="s">
        <v>427</v>
      </c>
      <c r="W31" s="29" t="str">
        <f t="shared" ca="1" si="6"/>
        <v>[PCC076_2023_2_Statement.xlsx]6000_e!A1</v>
      </c>
      <c r="Y31" t="s">
        <v>487</v>
      </c>
      <c r="Z31" t="s">
        <v>548</v>
      </c>
      <c r="AA31" s="29">
        <f t="shared" ca="1" si="7"/>
        <v>0</v>
      </c>
    </row>
    <row r="32" spans="1:30" ht="16.899999999999999" customHeight="1">
      <c r="L32" s="26"/>
      <c r="V32" s="93" t="s">
        <v>428</v>
      </c>
      <c r="W32" s="29" t="str">
        <f t="shared" ca="1" si="6"/>
        <v>[PCC076_2023_2_Statement.xlsx]6029_e!A1</v>
      </c>
      <c r="Y32" t="s">
        <v>488</v>
      </c>
      <c r="Z32" t="s">
        <v>0</v>
      </c>
      <c r="AA32" s="29">
        <f t="shared" ca="1" si="7"/>
        <v>0</v>
      </c>
    </row>
    <row r="33" spans="11:30" ht="16.899999999999999" customHeight="1">
      <c r="L33" s="26"/>
      <c r="V33" s="93" t="s">
        <v>429</v>
      </c>
      <c r="W33" s="29" t="str">
        <f t="shared" ca="1" si="6"/>
        <v>[PCC076_2023_2_Statement.xlsx]6039_e!A1</v>
      </c>
      <c r="Y33" t="s">
        <v>489</v>
      </c>
      <c r="Z33" t="s">
        <v>1</v>
      </c>
      <c r="AA33" s="29">
        <f t="shared" ca="1" si="7"/>
        <v>0</v>
      </c>
    </row>
    <row r="34" spans="11:30" ht="16.899999999999999" customHeight="1">
      <c r="L34" s="26"/>
      <c r="V34" s="93" t="s">
        <v>430</v>
      </c>
      <c r="W34" s="29" t="str">
        <f t="shared" ca="1" si="6"/>
        <v>[PCC076_2023_2_Statement.xlsx]6049_e!A1</v>
      </c>
      <c r="Y34" t="s">
        <v>490</v>
      </c>
      <c r="Z34" t="s">
        <v>2</v>
      </c>
      <c r="AA34" s="29">
        <f t="shared" ca="1" si="7"/>
        <v>0</v>
      </c>
    </row>
    <row r="35" spans="11:30" ht="16.899999999999999" customHeight="1">
      <c r="L35" s="26"/>
      <c r="T35" s="46"/>
      <c r="V35" s="93" t="s">
        <v>431</v>
      </c>
      <c r="W35" s="29" t="str">
        <f t="shared" ca="1" si="6"/>
        <v>[PCC076_2023_2_Statement.xlsx]6059_e!A1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6654</v>
      </c>
      <c r="K6" s="49">
        <f t="shared" ca="1" si="0"/>
        <v>1082</v>
      </c>
      <c r="L6" s="49">
        <f t="shared" ca="1" si="0"/>
        <v>23462</v>
      </c>
      <c r="M6" s="49">
        <f t="shared" ca="1" si="0"/>
        <v>11298</v>
      </c>
      <c r="N6" s="49">
        <f t="shared" ca="1" si="0"/>
        <v>44560</v>
      </c>
      <c r="O6" s="49">
        <f t="shared" ca="1" si="0"/>
        <v>203509</v>
      </c>
      <c r="P6" s="49">
        <f t="shared" ca="1" si="0"/>
        <v>2615</v>
      </c>
      <c r="Q6" s="49">
        <f t="shared" ca="1" si="0"/>
        <v>5176</v>
      </c>
      <c r="R6" s="49">
        <f t="shared" ca="1" si="0"/>
        <v>144812</v>
      </c>
      <c r="S6" s="49">
        <f t="shared" ca="1" si="0"/>
        <v>34361</v>
      </c>
      <c r="T6" s="49">
        <f t="shared" ca="1" si="0"/>
        <v>2162</v>
      </c>
      <c r="U6" s="49">
        <f t="shared" ca="1" si="0"/>
        <v>1236</v>
      </c>
      <c r="V6" s="49">
        <f t="shared" ca="1" si="0"/>
        <v>290</v>
      </c>
      <c r="W6" s="49">
        <f t="shared" ca="1" si="0"/>
        <v>0</v>
      </c>
      <c r="X6" s="49">
        <f t="shared" ca="1" si="0"/>
        <v>481217</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23</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23</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9900</v>
      </c>
      <c r="K9" s="49">
        <f t="shared" ca="1" si="0"/>
        <v>4692</v>
      </c>
      <c r="L9" s="49">
        <f t="shared" ca="1" si="0"/>
        <v>52447</v>
      </c>
      <c r="M9" s="49">
        <f t="shared" ca="1" si="0"/>
        <v>25702</v>
      </c>
      <c r="N9" s="49">
        <f t="shared" ca="1" si="0"/>
        <v>45999</v>
      </c>
      <c r="O9" s="49">
        <f t="shared" ca="1" si="0"/>
        <v>458626</v>
      </c>
      <c r="P9" s="49">
        <f t="shared" ca="1" si="0"/>
        <v>0</v>
      </c>
      <c r="Q9" s="49">
        <f t="shared" ca="1" si="0"/>
        <v>0</v>
      </c>
      <c r="R9" s="49">
        <f t="shared" ca="1" si="0"/>
        <v>280395</v>
      </c>
      <c r="S9" s="49">
        <f t="shared" ca="1" si="0"/>
        <v>0</v>
      </c>
      <c r="T9" s="49">
        <f t="shared" ca="1" si="0"/>
        <v>3520</v>
      </c>
      <c r="U9" s="49">
        <f t="shared" ca="1" si="0"/>
        <v>1763</v>
      </c>
      <c r="V9" s="49">
        <f t="shared" ca="1" si="0"/>
        <v>231</v>
      </c>
      <c r="W9" s="49">
        <f t="shared" ca="1" si="0"/>
        <v>0</v>
      </c>
      <c r="X9" s="49">
        <f t="shared" ca="1" si="0"/>
        <v>883275</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1</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1</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2</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2</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0</v>
      </c>
      <c r="K16" s="49">
        <f t="shared" ca="1" si="4"/>
        <v>0</v>
      </c>
      <c r="L16" s="49">
        <f t="shared" ca="1" si="4"/>
        <v>0</v>
      </c>
      <c r="M16" s="49">
        <f t="shared" ca="1" si="4"/>
        <v>0</v>
      </c>
      <c r="N16" s="49">
        <f t="shared" ca="1" si="4"/>
        <v>0</v>
      </c>
      <c r="O16" s="49">
        <f t="shared" ca="1" si="4"/>
        <v>32</v>
      </c>
      <c r="P16" s="49">
        <f t="shared" ca="1" si="4"/>
        <v>0</v>
      </c>
      <c r="Q16" s="49">
        <f t="shared" ca="1" si="4"/>
        <v>0</v>
      </c>
      <c r="R16" s="49">
        <f t="shared" ca="1" si="4"/>
        <v>5</v>
      </c>
      <c r="S16" s="49">
        <f t="shared" ca="1" si="4"/>
        <v>0</v>
      </c>
      <c r="T16" s="49">
        <f t="shared" ca="1" si="4"/>
        <v>0</v>
      </c>
      <c r="U16" s="49">
        <f t="shared" ca="1" si="4"/>
        <v>0</v>
      </c>
      <c r="V16" s="49">
        <f t="shared" ca="1" si="4"/>
        <v>0</v>
      </c>
      <c r="W16" s="49">
        <f t="shared" ca="1" si="4"/>
        <v>0</v>
      </c>
      <c r="X16" s="49">
        <f t="shared" ca="1" si="4"/>
        <v>37</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0</v>
      </c>
      <c r="K22" s="49">
        <f t="shared" ca="1" si="4"/>
        <v>0</v>
      </c>
      <c r="L22" s="49">
        <f t="shared" ca="1" si="4"/>
        <v>0</v>
      </c>
      <c r="M22" s="49">
        <f t="shared" ca="1" si="4"/>
        <v>0</v>
      </c>
      <c r="N22" s="49">
        <f t="shared" ca="1" si="4"/>
        <v>0</v>
      </c>
      <c r="O22" s="49">
        <f t="shared" ca="1" si="4"/>
        <v>0</v>
      </c>
      <c r="P22" s="49">
        <f t="shared" ca="1" si="4"/>
        <v>0</v>
      </c>
      <c r="Q22" s="49">
        <f t="shared" ca="1" si="4"/>
        <v>0</v>
      </c>
      <c r="R22" s="49">
        <f t="shared" ca="1" si="4"/>
        <v>0</v>
      </c>
      <c r="S22" s="49">
        <f t="shared" ca="1" si="4"/>
        <v>0</v>
      </c>
      <c r="T22" s="49">
        <f t="shared" ca="1" si="4"/>
        <v>0</v>
      </c>
      <c r="U22" s="49">
        <f t="shared" ca="1" si="4"/>
        <v>0</v>
      </c>
      <c r="V22" s="49">
        <f t="shared" ca="1" si="4"/>
        <v>0</v>
      </c>
      <c r="W22" s="49">
        <f t="shared" ca="1" si="4"/>
        <v>0</v>
      </c>
      <c r="X22" s="49">
        <f t="shared" ca="1" si="4"/>
        <v>0</v>
      </c>
    </row>
    <row r="23" spans="1:24" ht="12.6">
      <c r="A23" s="49" t="str">
        <f t="shared" ca="1" si="1"/>
        <v>9330_e!L12:aa68</v>
      </c>
      <c r="B23" s="49" t="str">
        <f t="shared" ca="1" si="2"/>
        <v>9330_e!L12:L68</v>
      </c>
      <c r="C23" s="49" t="str">
        <f t="shared" ca="1" si="3"/>
        <v>9330_e!m11:AA11</v>
      </c>
      <c r="G23" s="69" t="s">
        <v>40</v>
      </c>
      <c r="H23" s="68"/>
      <c r="I23" s="58" t="s">
        <v>76</v>
      </c>
      <c r="J23" s="49">
        <f t="shared" ca="1" si="4"/>
        <v>16554</v>
      </c>
      <c r="K23" s="49">
        <f t="shared" ca="1" si="4"/>
        <v>5774</v>
      </c>
      <c r="L23" s="49">
        <f t="shared" ca="1" si="4"/>
        <v>75909</v>
      </c>
      <c r="M23" s="49">
        <f t="shared" ca="1" si="4"/>
        <v>37000</v>
      </c>
      <c r="N23" s="49">
        <f t="shared" ca="1" si="4"/>
        <v>90559</v>
      </c>
      <c r="O23" s="49">
        <f t="shared" ca="1" si="4"/>
        <v>662193</v>
      </c>
      <c r="P23" s="49">
        <f t="shared" ca="1" si="4"/>
        <v>2615</v>
      </c>
      <c r="Q23" s="49">
        <f t="shared" ca="1" si="4"/>
        <v>5176</v>
      </c>
      <c r="R23" s="49">
        <f t="shared" ca="1" si="4"/>
        <v>425212</v>
      </c>
      <c r="S23" s="49">
        <f t="shared" ca="1" si="4"/>
        <v>34361</v>
      </c>
      <c r="T23" s="49">
        <f t="shared" ca="1" si="4"/>
        <v>5682</v>
      </c>
      <c r="U23" s="49">
        <f t="shared" ca="1" si="4"/>
        <v>2999</v>
      </c>
      <c r="V23" s="49">
        <f t="shared" ca="1" si="4"/>
        <v>521</v>
      </c>
      <c r="W23" s="49">
        <f t="shared" ca="1" si="4"/>
        <v>0</v>
      </c>
      <c r="X23" s="49">
        <f t="shared" ca="1" si="4"/>
        <v>1364555</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0</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0</v>
      </c>
    </row>
    <row r="25" spans="1:24" ht="12.6">
      <c r="A25" s="49" t="str">
        <f t="shared" ca="1" si="1"/>
        <v>9330_e!L12:aa68</v>
      </c>
      <c r="B25" s="49" t="str">
        <f t="shared" ca="1" si="2"/>
        <v>9330_e!L12:L68</v>
      </c>
      <c r="C25" s="49" t="str">
        <f t="shared" ca="1" si="3"/>
        <v>9330_e!m11:AA11</v>
      </c>
      <c r="G25" s="84" t="s">
        <v>8</v>
      </c>
      <c r="H25" s="85"/>
      <c r="I25" s="86" t="s">
        <v>123</v>
      </c>
      <c r="J25" s="49">
        <f t="shared" ca="1" si="4"/>
        <v>4495</v>
      </c>
      <c r="K25" s="49">
        <f t="shared" ca="1" si="4"/>
        <v>1511</v>
      </c>
      <c r="L25" s="49">
        <f t="shared" ca="1" si="4"/>
        <v>21586</v>
      </c>
      <c r="M25" s="49">
        <f t="shared" ca="1" si="4"/>
        <v>9664</v>
      </c>
      <c r="N25" s="49">
        <f t="shared" ca="1" si="4"/>
        <v>28297</v>
      </c>
      <c r="O25" s="49">
        <f t="shared" ca="1" si="4"/>
        <v>199161</v>
      </c>
      <c r="P25" s="49">
        <f t="shared" ca="1" si="4"/>
        <v>795</v>
      </c>
      <c r="Q25" s="49">
        <f t="shared" ca="1" si="4"/>
        <v>1510</v>
      </c>
      <c r="R25" s="49">
        <f t="shared" ca="1" si="4"/>
        <v>159683</v>
      </c>
      <c r="S25" s="49">
        <f t="shared" ca="1" si="4"/>
        <v>9933</v>
      </c>
      <c r="T25" s="49">
        <f t="shared" ca="1" si="4"/>
        <v>1540</v>
      </c>
      <c r="U25" s="49">
        <f t="shared" ca="1" si="4"/>
        <v>821</v>
      </c>
      <c r="V25" s="49">
        <f t="shared" ca="1" si="4"/>
        <v>145</v>
      </c>
      <c r="W25" s="49">
        <f t="shared" ca="1" si="4"/>
        <v>0</v>
      </c>
      <c r="X25" s="49">
        <f t="shared" ca="1" si="4"/>
        <v>439141</v>
      </c>
    </row>
    <row r="26" spans="1:24" ht="12.6">
      <c r="A26" s="49" t="str">
        <f t="shared" ca="1" si="1"/>
        <v>9330_e!L12:aa68</v>
      </c>
      <c r="B26" s="49" t="str">
        <f t="shared" ca="1" si="2"/>
        <v>9330_e!L12:L68</v>
      </c>
      <c r="C26" s="49" t="str">
        <f t="shared" ca="1" si="3"/>
        <v>9330_e!m11:AA11</v>
      </c>
      <c r="G26" s="70" t="s">
        <v>24</v>
      </c>
      <c r="H26" s="87"/>
      <c r="I26" s="88" t="s">
        <v>124</v>
      </c>
      <c r="J26" s="49">
        <f t="shared" ca="1" si="4"/>
        <v>12059</v>
      </c>
      <c r="K26" s="49">
        <f t="shared" ca="1" si="4"/>
        <v>4263</v>
      </c>
      <c r="L26" s="49">
        <f t="shared" ca="1" si="4"/>
        <v>54323</v>
      </c>
      <c r="M26" s="49">
        <f t="shared" ca="1" si="4"/>
        <v>27336</v>
      </c>
      <c r="N26" s="49">
        <f t="shared" ca="1" si="4"/>
        <v>62262</v>
      </c>
      <c r="O26" s="49">
        <f t="shared" ca="1" si="4"/>
        <v>463032</v>
      </c>
      <c r="P26" s="49">
        <f t="shared" ca="1" si="4"/>
        <v>1820</v>
      </c>
      <c r="Q26" s="49">
        <f t="shared" ca="1" si="4"/>
        <v>3666</v>
      </c>
      <c r="R26" s="49">
        <f t="shared" ca="1" si="4"/>
        <v>265529</v>
      </c>
      <c r="S26" s="49">
        <f t="shared" ca="1" si="4"/>
        <v>24428</v>
      </c>
      <c r="T26" s="49">
        <f t="shared" ca="1" si="4"/>
        <v>4142</v>
      </c>
      <c r="U26" s="49">
        <f t="shared" ca="1" si="4"/>
        <v>2178</v>
      </c>
      <c r="V26" s="49">
        <f t="shared" ca="1" si="4"/>
        <v>376</v>
      </c>
      <c r="W26" s="49">
        <f t="shared" ca="1" si="4"/>
        <v>0</v>
      </c>
      <c r="X26" s="49">
        <f t="shared" ca="1" si="4"/>
        <v>925414</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12378</v>
      </c>
      <c r="K36" s="49">
        <f t="shared" ca="1" si="5"/>
        <v>1975</v>
      </c>
      <c r="L36" s="49">
        <f t="shared" ca="1" si="5"/>
        <v>38845</v>
      </c>
      <c r="M36" s="49">
        <f t="shared" ca="1" si="5"/>
        <v>18238</v>
      </c>
      <c r="N36" s="49">
        <f t="shared" ca="1" si="5"/>
        <v>70692</v>
      </c>
      <c r="O36" s="49">
        <f t="shared" ca="1" si="5"/>
        <v>341246</v>
      </c>
      <c r="P36" s="49">
        <f t="shared" ca="1" si="5"/>
        <v>5930</v>
      </c>
      <c r="Q36" s="49">
        <f t="shared" ca="1" si="5"/>
        <v>8890</v>
      </c>
      <c r="R36" s="49">
        <f t="shared" ca="1" si="5"/>
        <v>205948</v>
      </c>
      <c r="S36" s="49">
        <f t="shared" ca="1" si="5"/>
        <v>56247</v>
      </c>
      <c r="T36" s="49">
        <f t="shared" ca="1" si="5"/>
        <v>3571</v>
      </c>
      <c r="U36" s="49">
        <f t="shared" ca="1" si="5"/>
        <v>2399</v>
      </c>
      <c r="V36" s="49">
        <f t="shared" ca="1" si="5"/>
        <v>559</v>
      </c>
      <c r="W36" s="49">
        <f t="shared" ca="1" si="5"/>
        <v>0</v>
      </c>
      <c r="X36" s="49">
        <f t="shared" ca="1" si="5"/>
        <v>766918</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1</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1</v>
      </c>
    </row>
    <row r="38" spans="1:24" ht="12.6">
      <c r="A38" s="49" t="str">
        <f t="shared" ca="1" si="6"/>
        <v>6720_e!L11:aa65</v>
      </c>
      <c r="B38" s="49" t="str">
        <f t="shared" ca="1" si="6"/>
        <v>6720_e!L11:L65</v>
      </c>
      <c r="C38" s="49" t="str">
        <f t="shared" ca="1" si="6"/>
        <v>6720_e!m10:AA10</v>
      </c>
      <c r="G38" s="89" t="s">
        <v>147</v>
      </c>
      <c r="H38" s="66"/>
      <c r="I38" s="71" t="s">
        <v>121</v>
      </c>
      <c r="J38" s="49">
        <f t="shared" ca="1" si="5"/>
        <v>12378</v>
      </c>
      <c r="K38" s="49">
        <f t="shared" ca="1" si="5"/>
        <v>1975</v>
      </c>
      <c r="L38" s="49">
        <f t="shared" ca="1" si="5"/>
        <v>38845</v>
      </c>
      <c r="M38" s="49">
        <f t="shared" ca="1" si="5"/>
        <v>18238</v>
      </c>
      <c r="N38" s="49">
        <f t="shared" ca="1" si="5"/>
        <v>70692</v>
      </c>
      <c r="O38" s="49">
        <f t="shared" ca="1" si="5"/>
        <v>341247</v>
      </c>
      <c r="P38" s="49">
        <f t="shared" ca="1" si="5"/>
        <v>5930</v>
      </c>
      <c r="Q38" s="49">
        <f t="shared" ca="1" si="5"/>
        <v>8890</v>
      </c>
      <c r="R38" s="49">
        <f t="shared" ca="1" si="5"/>
        <v>205948</v>
      </c>
      <c r="S38" s="49">
        <f t="shared" ca="1" si="5"/>
        <v>56247</v>
      </c>
      <c r="T38" s="49">
        <f t="shared" ca="1" si="5"/>
        <v>3571</v>
      </c>
      <c r="U38" s="49">
        <f t="shared" ca="1" si="5"/>
        <v>2399</v>
      </c>
      <c r="V38" s="49">
        <f t="shared" ca="1" si="5"/>
        <v>559</v>
      </c>
      <c r="W38" s="49">
        <f t="shared" ca="1" si="5"/>
        <v>0</v>
      </c>
      <c r="X38" s="49">
        <f t="shared" ca="1" si="5"/>
        <v>766919</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12576</v>
      </c>
      <c r="K40" s="49">
        <f t="shared" ca="1" si="5"/>
        <v>5140</v>
      </c>
      <c r="L40" s="49">
        <f t="shared" ca="1" si="5"/>
        <v>56863</v>
      </c>
      <c r="M40" s="49">
        <f t="shared" ca="1" si="5"/>
        <v>24297</v>
      </c>
      <c r="N40" s="49">
        <f t="shared" ca="1" si="5"/>
        <v>40008</v>
      </c>
      <c r="O40" s="49">
        <f t="shared" ca="1" si="5"/>
        <v>403195</v>
      </c>
      <c r="P40" s="49">
        <f t="shared" ca="1" si="5"/>
        <v>0</v>
      </c>
      <c r="Q40" s="49">
        <f t="shared" ca="1" si="5"/>
        <v>0</v>
      </c>
      <c r="R40" s="49">
        <f t="shared" ca="1" si="5"/>
        <v>253104</v>
      </c>
      <c r="S40" s="49">
        <f t="shared" ca="1" si="5"/>
        <v>0</v>
      </c>
      <c r="T40" s="49">
        <f t="shared" ca="1" si="5"/>
        <v>3031</v>
      </c>
      <c r="U40" s="49">
        <f t="shared" ca="1" si="5"/>
        <v>1753</v>
      </c>
      <c r="V40" s="49">
        <f t="shared" ca="1" si="5"/>
        <v>439</v>
      </c>
      <c r="W40" s="49">
        <f t="shared" ca="1" si="5"/>
        <v>0</v>
      </c>
      <c r="X40" s="49">
        <f t="shared" ca="1" si="5"/>
        <v>800406</v>
      </c>
    </row>
    <row r="41" spans="1:24" ht="12.6">
      <c r="A41" s="49" t="str">
        <f t="shared" ca="1" si="7"/>
        <v>6720_e!L11:aa65</v>
      </c>
      <c r="B41" s="49" t="str">
        <f t="shared" ca="1" si="7"/>
        <v>6720_e!L11:L65</v>
      </c>
      <c r="C41" s="49" t="str">
        <f t="shared" ca="1" si="7"/>
        <v>6720_e!m10:AA10</v>
      </c>
      <c r="G41" s="65"/>
      <c r="H41" s="72" t="s">
        <v>149</v>
      </c>
      <c r="I41" s="71" t="s">
        <v>129</v>
      </c>
      <c r="J41" s="49">
        <f t="shared" ca="1" si="5"/>
        <v>1232</v>
      </c>
      <c r="K41" s="49">
        <f t="shared" ca="1" si="5"/>
        <v>546</v>
      </c>
      <c r="L41" s="49">
        <f t="shared" ca="1" si="5"/>
        <v>7962</v>
      </c>
      <c r="M41" s="49">
        <f t="shared" ca="1" si="5"/>
        <v>3789</v>
      </c>
      <c r="N41" s="49">
        <f t="shared" ca="1" si="5"/>
        <v>-1</v>
      </c>
      <c r="O41" s="49">
        <f t="shared" ca="1" si="5"/>
        <v>190489</v>
      </c>
      <c r="P41" s="49">
        <f t="shared" ca="1" si="5"/>
        <v>0</v>
      </c>
      <c r="Q41" s="49">
        <f t="shared" ca="1" si="5"/>
        <v>0</v>
      </c>
      <c r="R41" s="49">
        <f t="shared" ca="1" si="5"/>
        <v>31615</v>
      </c>
      <c r="S41" s="49">
        <f t="shared" ca="1" si="5"/>
        <v>0</v>
      </c>
      <c r="T41" s="49">
        <f t="shared" ca="1" si="5"/>
        <v>300</v>
      </c>
      <c r="U41" s="49">
        <f t="shared" ca="1" si="5"/>
        <v>168</v>
      </c>
      <c r="V41" s="49">
        <f t="shared" ca="1" si="5"/>
        <v>48</v>
      </c>
      <c r="W41" s="49">
        <f t="shared" ca="1" si="5"/>
        <v>0</v>
      </c>
      <c r="X41" s="49">
        <f t="shared" ca="1" si="5"/>
        <v>236148</v>
      </c>
    </row>
    <row r="42" spans="1:24" ht="12.6">
      <c r="A42" s="49" t="str">
        <f t="shared" ca="1" si="7"/>
        <v>6720_e!L11:aa65</v>
      </c>
      <c r="B42" s="49" t="str">
        <f t="shared" ca="1" si="7"/>
        <v>6720_e!L11:L65</v>
      </c>
      <c r="C42" s="49" t="str">
        <f t="shared" ca="1" si="7"/>
        <v>6720_e!m10:AA10</v>
      </c>
      <c r="G42" s="65"/>
      <c r="H42" s="72" t="s">
        <v>198</v>
      </c>
      <c r="I42" s="71" t="s">
        <v>130</v>
      </c>
      <c r="J42" s="49">
        <f t="shared" ca="1" si="5"/>
        <v>6640</v>
      </c>
      <c r="K42" s="49">
        <f t="shared" ca="1" si="5"/>
        <v>5230</v>
      </c>
      <c r="L42" s="49">
        <f t="shared" ca="1" si="5"/>
        <v>30981</v>
      </c>
      <c r="M42" s="49">
        <f t="shared" ca="1" si="5"/>
        <v>16791</v>
      </c>
      <c r="N42" s="49">
        <f t="shared" ca="1" si="5"/>
        <v>33606</v>
      </c>
      <c r="O42" s="49">
        <f t="shared" ca="1" si="5"/>
        <v>203623</v>
      </c>
      <c r="P42" s="49">
        <f t="shared" ca="1" si="5"/>
        <v>0</v>
      </c>
      <c r="Q42" s="49">
        <f t="shared" ca="1" si="5"/>
        <v>0</v>
      </c>
      <c r="R42" s="49">
        <f t="shared" ca="1" si="5"/>
        <v>141264</v>
      </c>
      <c r="S42" s="49">
        <f t="shared" ca="1" si="5"/>
        <v>0</v>
      </c>
      <c r="T42" s="49">
        <f t="shared" ca="1" si="5"/>
        <v>3246</v>
      </c>
      <c r="U42" s="49">
        <f t="shared" ca="1" si="5"/>
        <v>2466</v>
      </c>
      <c r="V42" s="49">
        <f t="shared" ca="1" si="5"/>
        <v>519</v>
      </c>
      <c r="W42" s="49">
        <f t="shared" ca="1" si="5"/>
        <v>0</v>
      </c>
      <c r="X42" s="49">
        <f t="shared" ca="1" si="5"/>
        <v>444366</v>
      </c>
    </row>
    <row r="43" spans="1:24" ht="12.6">
      <c r="A43" s="49" t="str">
        <f ca="1">A39</f>
        <v>6720_e!L11:aa65</v>
      </c>
      <c r="B43" s="49" t="str">
        <f ca="1">B39</f>
        <v>6720_e!L11:L65</v>
      </c>
      <c r="C43" s="49" t="str">
        <f ca="1">C39</f>
        <v>6720_e!m10:AA10</v>
      </c>
      <c r="G43" s="69" t="s">
        <v>118</v>
      </c>
      <c r="H43" s="68"/>
      <c r="I43" s="58" t="s">
        <v>228</v>
      </c>
      <c r="J43" s="49">
        <f t="shared" ca="1" si="5"/>
        <v>20448</v>
      </c>
      <c r="K43" s="49">
        <f t="shared" ca="1" si="5"/>
        <v>10916</v>
      </c>
      <c r="L43" s="49">
        <f t="shared" ca="1" si="5"/>
        <v>95806</v>
      </c>
      <c r="M43" s="49">
        <f t="shared" ca="1" si="5"/>
        <v>44877</v>
      </c>
      <c r="N43" s="49">
        <f t="shared" ca="1" si="5"/>
        <v>73613</v>
      </c>
      <c r="O43" s="49">
        <f t="shared" ca="1" si="5"/>
        <v>797307</v>
      </c>
      <c r="P43" s="49">
        <f t="shared" ca="1" si="5"/>
        <v>0</v>
      </c>
      <c r="Q43" s="49">
        <f t="shared" ca="1" si="5"/>
        <v>0</v>
      </c>
      <c r="R43" s="49">
        <f t="shared" ca="1" si="5"/>
        <v>425983</v>
      </c>
      <c r="S43" s="49">
        <f t="shared" ca="1" si="5"/>
        <v>0</v>
      </c>
      <c r="T43" s="49">
        <f t="shared" ca="1" si="5"/>
        <v>6577</v>
      </c>
      <c r="U43" s="49">
        <f t="shared" ca="1" si="5"/>
        <v>4387</v>
      </c>
      <c r="V43" s="49">
        <f t="shared" ca="1" si="5"/>
        <v>1006</v>
      </c>
      <c r="W43" s="49">
        <f t="shared" ca="1" si="5"/>
        <v>0</v>
      </c>
      <c r="X43" s="49">
        <f t="shared" ca="1" si="5"/>
        <v>1480920</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348</v>
      </c>
      <c r="K50" s="49">
        <f t="shared" ca="1" si="11"/>
        <v>0</v>
      </c>
      <c r="L50" s="49">
        <f t="shared" ca="1" si="11"/>
        <v>0</v>
      </c>
      <c r="M50" s="49">
        <f t="shared" ca="1" si="11"/>
        <v>0</v>
      </c>
      <c r="N50" s="49">
        <f t="shared" ca="1" si="11"/>
        <v>832</v>
      </c>
      <c r="O50" s="49">
        <f t="shared" ca="1" si="11"/>
        <v>4917</v>
      </c>
      <c r="P50" s="49">
        <f t="shared" ca="1" si="11"/>
        <v>0</v>
      </c>
      <c r="Q50" s="49">
        <f t="shared" ca="1" si="11"/>
        <v>0</v>
      </c>
      <c r="R50" s="49">
        <f t="shared" ca="1" si="11"/>
        <v>3048</v>
      </c>
      <c r="S50" s="49">
        <f t="shared" ca="1" si="11"/>
        <v>0</v>
      </c>
      <c r="T50" s="49">
        <f t="shared" ca="1" si="11"/>
        <v>0</v>
      </c>
      <c r="U50" s="49">
        <f t="shared" ca="1" si="11"/>
        <v>0</v>
      </c>
      <c r="V50" s="49">
        <f t="shared" ca="1" si="11"/>
        <v>0</v>
      </c>
      <c r="W50" s="49">
        <f t="shared" ca="1" si="11"/>
        <v>0</v>
      </c>
      <c r="X50" s="49">
        <f t="shared" ca="1" si="11"/>
        <v>9145</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0</v>
      </c>
      <c r="K56" s="49">
        <f t="shared" ca="1" si="11"/>
        <v>0</v>
      </c>
      <c r="L56" s="49">
        <f t="shared" ca="1" si="11"/>
        <v>0</v>
      </c>
      <c r="M56" s="49">
        <f t="shared" ca="1" si="11"/>
        <v>0</v>
      </c>
      <c r="N56" s="49">
        <f t="shared" ca="1" si="11"/>
        <v>0</v>
      </c>
      <c r="O56" s="49">
        <f t="shared" ca="1" si="11"/>
        <v>0</v>
      </c>
      <c r="P56" s="49">
        <f t="shared" ca="1" si="11"/>
        <v>0</v>
      </c>
      <c r="Q56" s="49">
        <f t="shared" ca="1" si="11"/>
        <v>0</v>
      </c>
      <c r="R56" s="49">
        <f t="shared" ca="1" si="11"/>
        <v>0</v>
      </c>
      <c r="S56" s="49">
        <f t="shared" ca="1" si="11"/>
        <v>0</v>
      </c>
      <c r="T56" s="49">
        <f t="shared" ca="1" si="11"/>
        <v>0</v>
      </c>
      <c r="U56" s="49">
        <f t="shared" ca="1" si="11"/>
        <v>0</v>
      </c>
      <c r="V56" s="49">
        <f t="shared" ca="1" si="11"/>
        <v>0</v>
      </c>
      <c r="W56" s="49">
        <f t="shared" ca="1" si="11"/>
        <v>0</v>
      </c>
      <c r="X56" s="49">
        <f t="shared" ca="1" si="11"/>
        <v>0</v>
      </c>
    </row>
    <row r="57" spans="1:24" ht="12.6">
      <c r="A57" s="49" t="str">
        <f t="shared" ca="1" si="8"/>
        <v>6720_e!L11:aa65</v>
      </c>
      <c r="B57" s="49" t="str">
        <f t="shared" ca="1" si="9"/>
        <v>6720_e!L11:L65</v>
      </c>
      <c r="C57" s="49" t="str">
        <f t="shared" ca="1" si="10"/>
        <v>6720_e!m10:AA10</v>
      </c>
      <c r="G57" s="69" t="s">
        <v>40</v>
      </c>
      <c r="H57" s="68"/>
      <c r="I57" s="58" t="s">
        <v>76</v>
      </c>
      <c r="J57" s="49">
        <f t="shared" ca="1" si="11"/>
        <v>33174</v>
      </c>
      <c r="K57" s="49">
        <f t="shared" ca="1" si="11"/>
        <v>12891</v>
      </c>
      <c r="L57" s="49">
        <f t="shared" ca="1" si="11"/>
        <v>134651</v>
      </c>
      <c r="M57" s="49">
        <f t="shared" ca="1" si="11"/>
        <v>63115</v>
      </c>
      <c r="N57" s="49">
        <f t="shared" ca="1" si="11"/>
        <v>145137</v>
      </c>
      <c r="O57" s="49">
        <f t="shared" ca="1" si="11"/>
        <v>1143471</v>
      </c>
      <c r="P57" s="49">
        <f t="shared" ca="1" si="11"/>
        <v>5930</v>
      </c>
      <c r="Q57" s="49">
        <f t="shared" ca="1" si="11"/>
        <v>8890</v>
      </c>
      <c r="R57" s="49">
        <f t="shared" ca="1" si="11"/>
        <v>634979</v>
      </c>
      <c r="S57" s="49">
        <f t="shared" ca="1" si="11"/>
        <v>56247</v>
      </c>
      <c r="T57" s="49">
        <f t="shared" ca="1" si="11"/>
        <v>10148</v>
      </c>
      <c r="U57" s="49">
        <f t="shared" ca="1" si="11"/>
        <v>6786</v>
      </c>
      <c r="V57" s="49">
        <f t="shared" ca="1" si="11"/>
        <v>1565</v>
      </c>
      <c r="W57" s="49">
        <f t="shared" ca="1" si="11"/>
        <v>0</v>
      </c>
      <c r="X57" s="49">
        <f t="shared" ca="1" si="11"/>
        <v>2256984</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0</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0</v>
      </c>
    </row>
    <row r="59" spans="1:24" ht="12.6">
      <c r="A59" s="49" t="str">
        <f t="shared" ca="1" si="8"/>
        <v>6720_e!L11:aa65</v>
      </c>
      <c r="B59" s="49" t="str">
        <f t="shared" ca="1" si="9"/>
        <v>6720_e!L11:L65</v>
      </c>
      <c r="C59" s="49" t="str">
        <f t="shared" ca="1" si="10"/>
        <v>6720_e!m10:AA10</v>
      </c>
      <c r="G59" s="84" t="s">
        <v>8</v>
      </c>
      <c r="H59" s="85"/>
      <c r="I59" s="86" t="s">
        <v>123</v>
      </c>
      <c r="J59" s="49">
        <f t="shared" ca="1" si="11"/>
        <v>8567</v>
      </c>
      <c r="K59" s="49">
        <f t="shared" ca="1" si="11"/>
        <v>3275</v>
      </c>
      <c r="L59" s="49">
        <f t="shared" ca="1" si="11"/>
        <v>35433</v>
      </c>
      <c r="M59" s="49">
        <f t="shared" ca="1" si="11"/>
        <v>21130</v>
      </c>
      <c r="N59" s="49">
        <f t="shared" ca="1" si="11"/>
        <v>40104</v>
      </c>
      <c r="O59" s="49">
        <f t="shared" ca="1" si="11"/>
        <v>310969</v>
      </c>
      <c r="P59" s="49">
        <f t="shared" ca="1" si="11"/>
        <v>1596</v>
      </c>
      <c r="Q59" s="49">
        <f t="shared" ca="1" si="11"/>
        <v>2375</v>
      </c>
      <c r="R59" s="49">
        <f t="shared" ca="1" si="11"/>
        <v>190627</v>
      </c>
      <c r="S59" s="49">
        <f t="shared" ca="1" si="11"/>
        <v>15064</v>
      </c>
      <c r="T59" s="49">
        <f t="shared" ca="1" si="11"/>
        <v>2613</v>
      </c>
      <c r="U59" s="49">
        <f t="shared" ca="1" si="11"/>
        <v>1749</v>
      </c>
      <c r="V59" s="49">
        <f t="shared" ca="1" si="11"/>
        <v>403</v>
      </c>
      <c r="W59" s="49">
        <f t="shared" ca="1" si="11"/>
        <v>0</v>
      </c>
      <c r="X59" s="49">
        <f t="shared" ca="1" si="11"/>
        <v>633905</v>
      </c>
    </row>
    <row r="60" spans="1:24" ht="12.6">
      <c r="A60" s="49" t="str">
        <f t="shared" ca="1" si="8"/>
        <v>6720_e!L11:aa65</v>
      </c>
      <c r="B60" s="49" t="str">
        <f t="shared" ca="1" si="9"/>
        <v>6720_e!L11:L65</v>
      </c>
      <c r="C60" s="49" t="str">
        <f t="shared" ca="1" si="10"/>
        <v>6720_e!m10:AA10</v>
      </c>
      <c r="G60" s="70" t="s">
        <v>24</v>
      </c>
      <c r="H60" s="87"/>
      <c r="I60" s="88" t="s">
        <v>124</v>
      </c>
      <c r="J60" s="49">
        <f t="shared" ca="1" si="11"/>
        <v>24607</v>
      </c>
      <c r="K60" s="49">
        <f t="shared" ca="1" si="11"/>
        <v>9616</v>
      </c>
      <c r="L60" s="49">
        <f t="shared" ca="1" si="11"/>
        <v>99218</v>
      </c>
      <c r="M60" s="49">
        <f t="shared" ca="1" si="11"/>
        <v>41985</v>
      </c>
      <c r="N60" s="49">
        <f t="shared" ca="1" si="11"/>
        <v>105033</v>
      </c>
      <c r="O60" s="49">
        <f t="shared" ca="1" si="11"/>
        <v>832502</v>
      </c>
      <c r="P60" s="49">
        <f t="shared" ca="1" si="11"/>
        <v>4334</v>
      </c>
      <c r="Q60" s="49">
        <f t="shared" ca="1" si="11"/>
        <v>6515</v>
      </c>
      <c r="R60" s="49">
        <f t="shared" ca="1" si="11"/>
        <v>444352</v>
      </c>
      <c r="S60" s="49">
        <f t="shared" ca="1" si="11"/>
        <v>41183</v>
      </c>
      <c r="T60" s="49">
        <f t="shared" ca="1" si="11"/>
        <v>7535</v>
      </c>
      <c r="U60" s="49">
        <f t="shared" ca="1" si="11"/>
        <v>5037</v>
      </c>
      <c r="V60" s="49">
        <f t="shared" ca="1" si="11"/>
        <v>1162</v>
      </c>
      <c r="W60" s="49">
        <f t="shared" ca="1" si="11"/>
        <v>0</v>
      </c>
      <c r="X60" s="49">
        <f t="shared" ca="1" si="11"/>
        <v>1623079</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10496</v>
      </c>
      <c r="K68" s="49">
        <f t="shared" ca="1" si="12"/>
        <v>5985</v>
      </c>
      <c r="L68" s="49">
        <f t="shared" ca="1" si="12"/>
        <v>34730</v>
      </c>
      <c r="M68" s="49">
        <f t="shared" ca="1" si="12"/>
        <v>16592</v>
      </c>
      <c r="N68" s="49">
        <f t="shared" ca="1" si="12"/>
        <v>72012</v>
      </c>
      <c r="O68" s="49">
        <f t="shared" ca="1" si="12"/>
        <v>176524</v>
      </c>
      <c r="P68" s="49">
        <f t="shared" ca="1" si="12"/>
        <v>2808</v>
      </c>
      <c r="Q68" s="49">
        <f t="shared" ca="1" si="12"/>
        <v>5134</v>
      </c>
      <c r="R68" s="49">
        <f t="shared" ca="1" si="12"/>
        <v>68382</v>
      </c>
      <c r="S68" s="49">
        <f t="shared" ca="1" si="12"/>
        <v>26609</v>
      </c>
      <c r="T68" s="49">
        <f t="shared" ca="1" si="12"/>
        <v>1034</v>
      </c>
      <c r="U68" s="49">
        <f t="shared" ca="1" si="12"/>
        <v>3336</v>
      </c>
      <c r="V68" s="49">
        <f t="shared" ca="1" si="12"/>
        <v>101</v>
      </c>
      <c r="W68" s="49">
        <f t="shared" ca="1" si="12"/>
        <v>0</v>
      </c>
      <c r="X68" s="49">
        <f t="shared" ca="1" si="12"/>
        <v>423743</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10496</v>
      </c>
      <c r="K70" s="49">
        <f t="shared" ca="1" si="12"/>
        <v>5985</v>
      </c>
      <c r="L70" s="49">
        <f t="shared" ca="1" si="12"/>
        <v>34730</v>
      </c>
      <c r="M70" s="49">
        <f t="shared" ca="1" si="12"/>
        <v>16592</v>
      </c>
      <c r="N70" s="49">
        <f t="shared" ca="1" si="12"/>
        <v>72012</v>
      </c>
      <c r="O70" s="49">
        <f t="shared" ca="1" si="12"/>
        <v>176524</v>
      </c>
      <c r="P70" s="49">
        <f t="shared" ca="1" si="12"/>
        <v>2808</v>
      </c>
      <c r="Q70" s="49">
        <f t="shared" ca="1" si="12"/>
        <v>5134</v>
      </c>
      <c r="R70" s="49">
        <f t="shared" ca="1" si="12"/>
        <v>68382</v>
      </c>
      <c r="S70" s="49">
        <f t="shared" ca="1" si="12"/>
        <v>26609</v>
      </c>
      <c r="T70" s="49">
        <f t="shared" ca="1" si="12"/>
        <v>1034</v>
      </c>
      <c r="U70" s="49">
        <f t="shared" ca="1" si="12"/>
        <v>3336</v>
      </c>
      <c r="V70" s="49">
        <f t="shared" ca="1" si="12"/>
        <v>101</v>
      </c>
      <c r="W70" s="49">
        <f t="shared" ca="1" si="12"/>
        <v>0</v>
      </c>
      <c r="X70" s="49">
        <f t="shared" ca="1" si="12"/>
        <v>423743</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4417</v>
      </c>
      <c r="K72" s="49">
        <f t="shared" ca="1" si="12"/>
        <v>6479</v>
      </c>
      <c r="L72" s="49">
        <f t="shared" ca="1" si="12"/>
        <v>45764</v>
      </c>
      <c r="M72" s="49">
        <f t="shared" ca="1" si="12"/>
        <v>14623</v>
      </c>
      <c r="N72" s="49">
        <f t="shared" ca="1" si="12"/>
        <v>21560</v>
      </c>
      <c r="O72" s="49">
        <f t="shared" ca="1" si="12"/>
        <v>188767</v>
      </c>
      <c r="P72" s="49">
        <f t="shared" ca="1" si="12"/>
        <v>0</v>
      </c>
      <c r="Q72" s="49">
        <f t="shared" ca="1" si="12"/>
        <v>0</v>
      </c>
      <c r="R72" s="49">
        <f t="shared" ca="1" si="12"/>
        <v>197857</v>
      </c>
      <c r="S72" s="49">
        <f t="shared" ca="1" si="12"/>
        <v>0</v>
      </c>
      <c r="T72" s="49">
        <f t="shared" ca="1" si="12"/>
        <v>3456</v>
      </c>
      <c r="U72" s="49">
        <f t="shared" ca="1" si="12"/>
        <v>1423</v>
      </c>
      <c r="V72" s="49">
        <f t="shared" ca="1" si="12"/>
        <v>200</v>
      </c>
      <c r="W72" s="49">
        <f t="shared" ca="1" si="12"/>
        <v>0</v>
      </c>
      <c r="X72" s="49">
        <f t="shared" ca="1" si="12"/>
        <v>484546</v>
      </c>
    </row>
    <row r="73" spans="1:24" ht="12.6">
      <c r="A73" s="49" t="str">
        <f t="shared" ca="1" si="14"/>
        <v>6730_e!L11:AA65</v>
      </c>
      <c r="B73" s="49" t="str">
        <f t="shared" ca="1" si="14"/>
        <v>6730_e!L11:L65</v>
      </c>
      <c r="C73" s="49" t="str">
        <f t="shared" ca="1" si="14"/>
        <v>6730_e!M10:AA10</v>
      </c>
      <c r="G73" s="65"/>
      <c r="H73" s="72" t="s">
        <v>149</v>
      </c>
      <c r="I73" s="71" t="s">
        <v>129</v>
      </c>
      <c r="J73" s="49">
        <f t="shared" ca="1" si="12"/>
        <v>1408</v>
      </c>
      <c r="K73" s="49">
        <f t="shared" ca="1" si="12"/>
        <v>557</v>
      </c>
      <c r="L73" s="49">
        <f t="shared" ca="1" si="12"/>
        <v>7596</v>
      </c>
      <c r="M73" s="49">
        <f t="shared" ca="1" si="12"/>
        <v>1904</v>
      </c>
      <c r="N73" s="49">
        <f t="shared" ca="1" si="12"/>
        <v>-40</v>
      </c>
      <c r="O73" s="49">
        <f t="shared" ca="1" si="12"/>
        <v>159555</v>
      </c>
      <c r="P73" s="49">
        <f t="shared" ca="1" si="12"/>
        <v>0</v>
      </c>
      <c r="Q73" s="49">
        <f t="shared" ca="1" si="12"/>
        <v>0</v>
      </c>
      <c r="R73" s="49">
        <f t="shared" ca="1" si="12"/>
        <v>37424</v>
      </c>
      <c r="S73" s="49">
        <f t="shared" ca="1" si="12"/>
        <v>0</v>
      </c>
      <c r="T73" s="49">
        <f t="shared" ca="1" si="12"/>
        <v>-35</v>
      </c>
      <c r="U73" s="49">
        <f t="shared" ca="1" si="12"/>
        <v>-56</v>
      </c>
      <c r="V73" s="49">
        <f t="shared" ca="1" si="12"/>
        <v>-34</v>
      </c>
      <c r="W73" s="49">
        <f t="shared" ca="1" si="12"/>
        <v>0</v>
      </c>
      <c r="X73" s="49">
        <f t="shared" ca="1" si="12"/>
        <v>208279</v>
      </c>
    </row>
    <row r="74" spans="1:24" ht="12.6">
      <c r="A74" s="49" t="str">
        <f t="shared" ca="1" si="14"/>
        <v>6730_e!L11:AA65</v>
      </c>
      <c r="B74" s="49" t="str">
        <f t="shared" ca="1" si="14"/>
        <v>6730_e!L11:L65</v>
      </c>
      <c r="C74" s="49" t="str">
        <f t="shared" ca="1" si="14"/>
        <v>6730_e!M10:AA10</v>
      </c>
      <c r="G74" s="65"/>
      <c r="H74" s="72" t="s">
        <v>198</v>
      </c>
      <c r="I74" s="71" t="s">
        <v>130</v>
      </c>
      <c r="J74" s="49">
        <f t="shared" ca="1" si="12"/>
        <v>5629</v>
      </c>
      <c r="K74" s="49">
        <f t="shared" ca="1" si="12"/>
        <v>3666</v>
      </c>
      <c r="L74" s="49">
        <f t="shared" ca="1" si="12"/>
        <v>28835</v>
      </c>
      <c r="M74" s="49">
        <f t="shared" ca="1" si="12"/>
        <v>14832</v>
      </c>
      <c r="N74" s="49">
        <f t="shared" ca="1" si="12"/>
        <v>48839</v>
      </c>
      <c r="O74" s="49">
        <f t="shared" ca="1" si="12"/>
        <v>230498</v>
      </c>
      <c r="P74" s="49">
        <f t="shared" ca="1" si="12"/>
        <v>0</v>
      </c>
      <c r="Q74" s="49">
        <f t="shared" ca="1" si="12"/>
        <v>0</v>
      </c>
      <c r="R74" s="49">
        <f t="shared" ca="1" si="12"/>
        <v>96515</v>
      </c>
      <c r="S74" s="49">
        <f t="shared" ca="1" si="12"/>
        <v>0</v>
      </c>
      <c r="T74" s="49">
        <f t="shared" ca="1" si="12"/>
        <v>2175</v>
      </c>
      <c r="U74" s="49">
        <f t="shared" ca="1" si="12"/>
        <v>1399</v>
      </c>
      <c r="V74" s="49">
        <f t="shared" ca="1" si="12"/>
        <v>130</v>
      </c>
      <c r="W74" s="49">
        <f t="shared" ca="1" si="12"/>
        <v>0</v>
      </c>
      <c r="X74" s="49">
        <f t="shared" ca="1" si="12"/>
        <v>432518</v>
      </c>
    </row>
    <row r="75" spans="1:24" ht="12.6">
      <c r="A75" s="49" t="str">
        <f ca="1">A71</f>
        <v>6730_e!L11:AA65</v>
      </c>
      <c r="B75" s="49" t="str">
        <f ca="1">B71</f>
        <v>6730_e!L11:L65</v>
      </c>
      <c r="C75" s="49" t="str">
        <f ca="1">C71</f>
        <v>6730_e!M10:AA10</v>
      </c>
      <c r="G75" s="69" t="s">
        <v>118</v>
      </c>
      <c r="H75" s="68"/>
      <c r="I75" s="58" t="s">
        <v>228</v>
      </c>
      <c r="J75" s="49">
        <f t="shared" ca="1" si="12"/>
        <v>11454</v>
      </c>
      <c r="K75" s="49">
        <f t="shared" ca="1" si="12"/>
        <v>10702</v>
      </c>
      <c r="L75" s="49">
        <f t="shared" ca="1" si="12"/>
        <v>82195</v>
      </c>
      <c r="M75" s="49">
        <f t="shared" ca="1" si="12"/>
        <v>31359</v>
      </c>
      <c r="N75" s="49">
        <f t="shared" ca="1" si="12"/>
        <v>70359</v>
      </c>
      <c r="O75" s="49">
        <f t="shared" ca="1" si="12"/>
        <v>578820</v>
      </c>
      <c r="P75" s="49">
        <f t="shared" ca="1" si="12"/>
        <v>0</v>
      </c>
      <c r="Q75" s="49">
        <f t="shared" ca="1" si="12"/>
        <v>0</v>
      </c>
      <c r="R75" s="49">
        <f t="shared" ca="1" si="12"/>
        <v>331796</v>
      </c>
      <c r="S75" s="49">
        <f t="shared" ca="1" si="12"/>
        <v>0</v>
      </c>
      <c r="T75" s="49">
        <f t="shared" ca="1" si="12"/>
        <v>5596</v>
      </c>
      <c r="U75" s="49">
        <f t="shared" ca="1" si="12"/>
        <v>2766</v>
      </c>
      <c r="V75" s="49">
        <f t="shared" ca="1" si="12"/>
        <v>296</v>
      </c>
      <c r="W75" s="49">
        <f t="shared" ca="1" si="12"/>
        <v>0</v>
      </c>
      <c r="X75" s="49">
        <f t="shared" ca="1" si="12"/>
        <v>1125343</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-206</v>
      </c>
      <c r="K82" s="49">
        <f t="shared" ca="1" si="18"/>
        <v>0</v>
      </c>
      <c r="L82" s="49">
        <f t="shared" ca="1" si="18"/>
        <v>0</v>
      </c>
      <c r="M82" s="49">
        <f t="shared" ca="1" si="18"/>
        <v>0</v>
      </c>
      <c r="N82" s="49">
        <f t="shared" ca="1" si="18"/>
        <v>792</v>
      </c>
      <c r="O82" s="49">
        <f t="shared" ca="1" si="18"/>
        <v>1451</v>
      </c>
      <c r="P82" s="49">
        <f t="shared" ca="1" si="18"/>
        <v>0</v>
      </c>
      <c r="Q82" s="49">
        <f t="shared" ca="1" si="18"/>
        <v>0</v>
      </c>
      <c r="R82" s="49">
        <f t="shared" ca="1" si="18"/>
        <v>2801</v>
      </c>
      <c r="S82" s="49">
        <f t="shared" ca="1" si="18"/>
        <v>0</v>
      </c>
      <c r="T82" s="49">
        <f t="shared" ca="1" si="18"/>
        <v>0</v>
      </c>
      <c r="U82" s="49">
        <f t="shared" ca="1" si="18"/>
        <v>0</v>
      </c>
      <c r="V82" s="49">
        <f t="shared" ca="1" si="18"/>
        <v>0</v>
      </c>
      <c r="W82" s="49">
        <f t="shared" ca="1" si="18"/>
        <v>0</v>
      </c>
      <c r="X82" s="49">
        <f t="shared" ca="1" si="18"/>
        <v>4838</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0</v>
      </c>
      <c r="K88" s="49">
        <f t="shared" ca="1" si="18"/>
        <v>0</v>
      </c>
      <c r="L88" s="49">
        <f t="shared" ca="1" si="18"/>
        <v>0</v>
      </c>
      <c r="M88" s="49">
        <f t="shared" ca="1" si="18"/>
        <v>0</v>
      </c>
      <c r="N88" s="49">
        <f t="shared" ca="1" si="18"/>
        <v>0</v>
      </c>
      <c r="O88" s="49">
        <f t="shared" ca="1" si="18"/>
        <v>0</v>
      </c>
      <c r="P88" s="49">
        <f t="shared" ca="1" si="18"/>
        <v>0</v>
      </c>
      <c r="Q88" s="49">
        <f t="shared" ca="1" si="18"/>
        <v>0</v>
      </c>
      <c r="R88" s="49">
        <f t="shared" ca="1" si="18"/>
        <v>0</v>
      </c>
      <c r="S88" s="49">
        <f t="shared" ca="1" si="18"/>
        <v>0</v>
      </c>
      <c r="T88" s="49">
        <f t="shared" ca="1" si="18"/>
        <v>0</v>
      </c>
      <c r="U88" s="49">
        <f t="shared" ca="1" si="18"/>
        <v>0</v>
      </c>
      <c r="V88" s="49">
        <f t="shared" ca="1" si="18"/>
        <v>0</v>
      </c>
      <c r="W88" s="49">
        <f t="shared" ca="1" si="18"/>
        <v>0</v>
      </c>
      <c r="X88" s="49">
        <f t="shared" ca="1" si="18"/>
        <v>0</v>
      </c>
    </row>
    <row r="89" spans="1:24" ht="12.6">
      <c r="A89" s="49" t="str">
        <f t="shared" ca="1" si="15"/>
        <v>6730_e!L11:AA65</v>
      </c>
      <c r="B89" s="49" t="str">
        <f t="shared" ca="1" si="16"/>
        <v>6730_e!L11:L65</v>
      </c>
      <c r="C89" s="49" t="str">
        <f t="shared" ca="1" si="17"/>
        <v>6730_e!M10:AA10</v>
      </c>
      <c r="G89" s="69" t="s">
        <v>40</v>
      </c>
      <c r="H89" s="68"/>
      <c r="I89" s="58" t="s">
        <v>76</v>
      </c>
      <c r="J89" s="49">
        <f t="shared" ca="1" si="18"/>
        <v>21744</v>
      </c>
      <c r="K89" s="49">
        <f t="shared" ca="1" si="18"/>
        <v>16687</v>
      </c>
      <c r="L89" s="49">
        <f t="shared" ca="1" si="18"/>
        <v>116925</v>
      </c>
      <c r="M89" s="49">
        <f t="shared" ca="1" si="18"/>
        <v>47951</v>
      </c>
      <c r="N89" s="49">
        <f t="shared" ca="1" si="18"/>
        <v>143163</v>
      </c>
      <c r="O89" s="49">
        <f t="shared" ca="1" si="18"/>
        <v>756795</v>
      </c>
      <c r="P89" s="49">
        <f t="shared" ca="1" si="18"/>
        <v>2808</v>
      </c>
      <c r="Q89" s="49">
        <f t="shared" ca="1" si="18"/>
        <v>5134</v>
      </c>
      <c r="R89" s="49">
        <f t="shared" ca="1" si="18"/>
        <v>402979</v>
      </c>
      <c r="S89" s="49">
        <f t="shared" ca="1" si="18"/>
        <v>26609</v>
      </c>
      <c r="T89" s="49">
        <f t="shared" ca="1" si="18"/>
        <v>6630</v>
      </c>
      <c r="U89" s="49">
        <f t="shared" ca="1" si="18"/>
        <v>6102</v>
      </c>
      <c r="V89" s="49">
        <f t="shared" ca="1" si="18"/>
        <v>397</v>
      </c>
      <c r="W89" s="49">
        <f t="shared" ca="1" si="18"/>
        <v>0</v>
      </c>
      <c r="X89" s="49">
        <f t="shared" ca="1" si="18"/>
        <v>1553924</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0</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0</v>
      </c>
    </row>
    <row r="91" spans="1:24" ht="12.6">
      <c r="A91" s="49" t="str">
        <f t="shared" ca="1" si="15"/>
        <v>6730_e!L11:AA65</v>
      </c>
      <c r="B91" s="49" t="str">
        <f t="shared" ca="1" si="16"/>
        <v>6730_e!L11:L65</v>
      </c>
      <c r="C91" s="49" t="str">
        <f t="shared" ca="1" si="17"/>
        <v>6730_e!M10:AA10</v>
      </c>
      <c r="G91" s="84" t="s">
        <v>8</v>
      </c>
      <c r="H91" s="85"/>
      <c r="I91" s="86" t="s">
        <v>123</v>
      </c>
      <c r="J91" s="49">
        <f t="shared" ca="1" si="18"/>
        <v>5427</v>
      </c>
      <c r="K91" s="49">
        <f t="shared" ca="1" si="18"/>
        <v>4156</v>
      </c>
      <c r="L91" s="49">
        <f t="shared" ca="1" si="18"/>
        <v>29169</v>
      </c>
      <c r="M91" s="49">
        <f t="shared" ca="1" si="18"/>
        <v>19514</v>
      </c>
      <c r="N91" s="49">
        <f t="shared" ca="1" si="18"/>
        <v>34381</v>
      </c>
      <c r="O91" s="49">
        <f t="shared" ca="1" si="18"/>
        <v>193575</v>
      </c>
      <c r="P91" s="49">
        <f t="shared" ca="1" si="18"/>
        <v>701</v>
      </c>
      <c r="Q91" s="49">
        <f t="shared" ca="1" si="18"/>
        <v>1282</v>
      </c>
      <c r="R91" s="49">
        <f t="shared" ca="1" si="18"/>
        <v>100059</v>
      </c>
      <c r="S91" s="49">
        <f t="shared" ca="1" si="18"/>
        <v>6863</v>
      </c>
      <c r="T91" s="49">
        <f t="shared" ca="1" si="18"/>
        <v>1653</v>
      </c>
      <c r="U91" s="49">
        <f t="shared" ca="1" si="18"/>
        <v>1522</v>
      </c>
      <c r="V91" s="49">
        <f t="shared" ca="1" si="18"/>
        <v>99</v>
      </c>
      <c r="W91" s="49">
        <f t="shared" ca="1" si="18"/>
        <v>0</v>
      </c>
      <c r="X91" s="49">
        <f t="shared" ca="1" si="18"/>
        <v>398401</v>
      </c>
    </row>
    <row r="92" spans="1:24" ht="12.6">
      <c r="A92" s="49" t="str">
        <f t="shared" ca="1" si="15"/>
        <v>6730_e!L11:AA65</v>
      </c>
      <c r="B92" s="49" t="str">
        <f t="shared" ca="1" si="16"/>
        <v>6730_e!L11:L65</v>
      </c>
      <c r="C92" s="49" t="str">
        <f t="shared" ca="1" si="17"/>
        <v>6730_e!M10:AA10</v>
      </c>
      <c r="G92" s="70" t="s">
        <v>24</v>
      </c>
      <c r="H92" s="87"/>
      <c r="I92" s="88" t="s">
        <v>124</v>
      </c>
      <c r="J92" s="49">
        <f t="shared" ca="1" si="18"/>
        <v>16317</v>
      </c>
      <c r="K92" s="49">
        <f t="shared" ca="1" si="18"/>
        <v>12531</v>
      </c>
      <c r="L92" s="49">
        <f t="shared" ca="1" si="18"/>
        <v>87756</v>
      </c>
      <c r="M92" s="49">
        <f t="shared" ca="1" si="18"/>
        <v>28437</v>
      </c>
      <c r="N92" s="49">
        <f t="shared" ca="1" si="18"/>
        <v>108782</v>
      </c>
      <c r="O92" s="49">
        <f t="shared" ca="1" si="18"/>
        <v>563220</v>
      </c>
      <c r="P92" s="49">
        <f t="shared" ca="1" si="18"/>
        <v>2107</v>
      </c>
      <c r="Q92" s="49">
        <f t="shared" ca="1" si="18"/>
        <v>3852</v>
      </c>
      <c r="R92" s="49">
        <f t="shared" ca="1" si="18"/>
        <v>302920</v>
      </c>
      <c r="S92" s="49">
        <f t="shared" ca="1" si="18"/>
        <v>19746</v>
      </c>
      <c r="T92" s="49">
        <f t="shared" ca="1" si="18"/>
        <v>4977</v>
      </c>
      <c r="U92" s="49">
        <f t="shared" ca="1" si="18"/>
        <v>4580</v>
      </c>
      <c r="V92" s="49">
        <f t="shared" ca="1" si="18"/>
        <v>298</v>
      </c>
      <c r="W92" s="49">
        <f t="shared" ca="1" si="18"/>
        <v>0</v>
      </c>
      <c r="X92" s="49">
        <f t="shared" ca="1" si="18"/>
        <v>1155523</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481217</v>
      </c>
      <c r="E117" s="49">
        <f t="shared" ref="E117:E133" ca="1" si="21">IF(D117&lt;=0,999,RANK(D117,$D$117:$D$133))</f>
        <v>2</v>
      </c>
      <c r="F117" s="58" t="s">
        <v>218</v>
      </c>
      <c r="G117" s="49">
        <f t="shared" ref="G117:G133" ca="1" si="22">D117</f>
        <v>481217</v>
      </c>
      <c r="H117" s="49" t="str">
        <f t="shared" ref="H117:H133" ca="1" si="23">IF(Type="_e!",O117,P117)</f>
        <v>Personal Prop</v>
      </c>
      <c r="I117" s="49">
        <f t="shared" ref="I117:I134" ca="1" si="24">INDEX(ProvDPE,MATCH($C117,ERows,0),MATCH(D$116,ECols,0)+1)</f>
        <v>766918</v>
      </c>
      <c r="J117" s="49">
        <f t="shared" ref="J117:J134" ca="1" si="25">INDEX(ProvNIC,MATCH($C117,IRows,0),MATCH(D$116,ICols,0)+1)</f>
        <v>423743</v>
      </c>
      <c r="K117" s="75">
        <f t="shared" ref="K117:K135" ca="1" si="26">IF(AND(I117&gt;0,J117&gt;0),J117/I117*100,"")</f>
        <v>55.252712806323487</v>
      </c>
      <c r="O117" s="49" t="s">
        <v>206</v>
      </c>
      <c r="P117" s="49" t="s">
        <v>64</v>
      </c>
    </row>
    <row r="118" spans="1:16" ht="12.6">
      <c r="A118" s="67"/>
      <c r="B118" s="66" t="s">
        <v>112</v>
      </c>
      <c r="C118" s="58" t="s">
        <v>126</v>
      </c>
      <c r="D118" s="49">
        <f t="shared" ca="1" si="20"/>
        <v>23</v>
      </c>
      <c r="E118" s="49">
        <f t="shared" ca="1" si="21"/>
        <v>4</v>
      </c>
      <c r="F118" s="58" t="s">
        <v>126</v>
      </c>
      <c r="G118" s="49">
        <f t="shared" ca="1" si="22"/>
        <v>23</v>
      </c>
      <c r="H118" s="49" t="str">
        <f t="shared" ca="1" si="23"/>
        <v>Commercial Prop</v>
      </c>
      <c r="I118" s="49">
        <f t="shared" ca="1" si="24"/>
        <v>1</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883275</v>
      </c>
      <c r="E120" s="49">
        <f t="shared" ca="1" si="21"/>
        <v>1</v>
      </c>
      <c r="F120" s="58" t="s">
        <v>228</v>
      </c>
      <c r="G120" s="49">
        <f t="shared" ca="1" si="22"/>
        <v>883275</v>
      </c>
      <c r="H120" s="49" t="str">
        <f t="shared" ca="1" si="23"/>
        <v>Auto</v>
      </c>
      <c r="I120" s="49">
        <f t="shared" ca="1" si="24"/>
        <v>1480920</v>
      </c>
      <c r="J120" s="49">
        <f t="shared" ca="1" si="25"/>
        <v>1125343</v>
      </c>
      <c r="K120" s="75">
        <f t="shared" ca="1" si="26"/>
        <v>75.989452502498438</v>
      </c>
      <c r="O120" s="49" t="s">
        <v>87</v>
      </c>
      <c r="P120" s="49" t="s">
        <v>87</v>
      </c>
    </row>
    <row r="121" spans="1:16" ht="12.6">
      <c r="A121" s="65" t="s">
        <v>119</v>
      </c>
      <c r="B121" s="68"/>
      <c r="C121" s="58" t="s">
        <v>28</v>
      </c>
      <c r="D121" s="49">
        <f t="shared" ca="1" si="20"/>
        <v>1</v>
      </c>
      <c r="E121" s="49">
        <f t="shared" ca="1" si="21"/>
        <v>6</v>
      </c>
      <c r="F121" s="58" t="s">
        <v>28</v>
      </c>
      <c r="G121" s="49">
        <f t="shared" ca="1" si="22"/>
        <v>1</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2</v>
      </c>
      <c r="E124" s="49">
        <f t="shared" ca="1" si="21"/>
        <v>5</v>
      </c>
      <c r="F124" s="58" t="s">
        <v>77</v>
      </c>
      <c r="G124" s="49">
        <f t="shared" ca="1" si="22"/>
        <v>2</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37</v>
      </c>
      <c r="E127" s="49">
        <f t="shared" ca="1" si="21"/>
        <v>3</v>
      </c>
      <c r="F127" s="58" t="s">
        <v>158</v>
      </c>
      <c r="G127" s="49">
        <f t="shared" ca="1" si="22"/>
        <v>37</v>
      </c>
      <c r="H127" s="49" t="str">
        <f t="shared" ca="1" si="23"/>
        <v>Liability</v>
      </c>
      <c r="I127" s="49">
        <f t="shared" ca="1" si="24"/>
        <v>9145</v>
      </c>
      <c r="J127" s="49">
        <f t="shared" ca="1" si="25"/>
        <v>4838</v>
      </c>
      <c r="K127" s="75">
        <f t="shared" ca="1" si="26"/>
        <v>52.903225806451616</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0</v>
      </c>
      <c r="E133" s="49">
        <f t="shared" ca="1" si="21"/>
        <v>999</v>
      </c>
      <c r="F133" s="58" t="s">
        <v>215</v>
      </c>
      <c r="G133" s="49">
        <f t="shared" ca="1" si="22"/>
        <v>0</v>
      </c>
      <c r="H133" s="49" t="str">
        <f t="shared" ca="1" si="23"/>
        <v>A&amp;S</v>
      </c>
      <c r="I133" s="49">
        <f t="shared" ca="1" si="24"/>
        <v>0</v>
      </c>
      <c r="J133" s="49">
        <f t="shared" ca="1" si="25"/>
        <v>0</v>
      </c>
      <c r="K133" s="75" t="str">
        <f t="shared" ca="1" si="26"/>
        <v/>
      </c>
      <c r="O133" s="77" t="s">
        <v>86</v>
      </c>
      <c r="P133" s="49" t="s">
        <v>241</v>
      </c>
    </row>
    <row r="134" spans="1:16" ht="12.6">
      <c r="A134" s="65" t="s">
        <v>160</v>
      </c>
      <c r="C134" s="71" t="s">
        <v>124</v>
      </c>
      <c r="D134" s="49">
        <f t="shared" ca="1" si="20"/>
        <v>925414</v>
      </c>
      <c r="F134" s="71" t="s">
        <v>124</v>
      </c>
      <c r="I134" s="49">
        <f t="shared" ca="1" si="24"/>
        <v>1623079</v>
      </c>
      <c r="J134" s="49">
        <f t="shared" ca="1" si="25"/>
        <v>1155523</v>
      </c>
      <c r="K134" s="75">
        <f t="shared" ca="1" si="26"/>
        <v>71.193269089181726</v>
      </c>
    </row>
    <row r="135" spans="1:16" ht="12.6">
      <c r="A135" s="65" t="s">
        <v>159</v>
      </c>
      <c r="D135" s="49">
        <f ca="1">SUM(D117:D133)</f>
        <v>1364555</v>
      </c>
      <c r="I135" s="49">
        <f ca="1">SUM(I117:I133)</f>
        <v>2256984</v>
      </c>
      <c r="J135" s="49">
        <f ca="1">SUM(J117:J133)</f>
        <v>1553924</v>
      </c>
      <c r="K135" s="75">
        <f t="shared" ca="1" si="26"/>
        <v>68.849579793210751</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0</v>
      </c>
      <c r="S17" s="144">
        <v>0</v>
      </c>
      <c r="T17" s="144">
        <v>0</v>
      </c>
    </row>
    <row r="18" spans="2:20" ht="12" customHeight="1">
      <c r="B18" s="126"/>
      <c r="C18" s="145"/>
      <c r="D18" s="123"/>
      <c r="E18" s="123"/>
      <c r="F18" s="1" t="s">
        <v>606</v>
      </c>
      <c r="G18" s="1"/>
      <c r="H18" s="1"/>
      <c r="I18" s="1"/>
      <c r="J18" s="1"/>
      <c r="K18" s="1"/>
      <c r="L18" s="1"/>
      <c r="M18" s="1"/>
      <c r="N18" s="1"/>
      <c r="O18" s="1"/>
      <c r="P18" s="1"/>
      <c r="Q18" s="121" t="s">
        <v>219</v>
      </c>
      <c r="R18" s="146">
        <v>-9</v>
      </c>
      <c r="S18" s="146">
        <v>-4</v>
      </c>
      <c r="T18" s="146">
        <v>0</v>
      </c>
    </row>
    <row r="19" spans="2:20" ht="12" customHeight="1">
      <c r="B19" s="106" t="s">
        <v>607</v>
      </c>
      <c r="C19" s="145"/>
      <c r="D19" s="123"/>
      <c r="E19" s="123"/>
      <c r="F19" s="1" t="s">
        <v>608</v>
      </c>
      <c r="G19" s="1"/>
      <c r="H19" s="1"/>
      <c r="I19" s="1"/>
      <c r="J19" s="1"/>
      <c r="K19" s="1"/>
      <c r="L19" s="1"/>
      <c r="M19" s="1"/>
      <c r="N19" s="1"/>
      <c r="O19" s="1"/>
      <c r="P19" s="1"/>
      <c r="Q19" s="121" t="s">
        <v>220</v>
      </c>
      <c r="R19" s="146">
        <v>109158</v>
      </c>
      <c r="S19" s="146">
        <v>102653</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307311</v>
      </c>
      <c r="S20" s="144">
        <v>274732</v>
      </c>
      <c r="T20" s="144">
        <v>0</v>
      </c>
    </row>
    <row r="21" spans="2:20" ht="12" customHeight="1">
      <c r="B21" s="126"/>
      <c r="C21" s="145"/>
      <c r="D21" s="123"/>
      <c r="E21" s="1" t="s">
        <v>611</v>
      </c>
      <c r="F21" s="1"/>
      <c r="G21" s="1"/>
      <c r="H21" s="1"/>
      <c r="I21" s="1"/>
      <c r="J21" s="1"/>
      <c r="K21" s="1"/>
      <c r="L21" s="1"/>
      <c r="M21" s="1"/>
      <c r="N21" s="1"/>
      <c r="O21" s="1"/>
      <c r="P21" s="1"/>
      <c r="Q21" s="121" t="s">
        <v>126</v>
      </c>
      <c r="R21" s="146">
        <v>40043</v>
      </c>
      <c r="S21" s="146">
        <v>64022</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43545</v>
      </c>
      <c r="S23" s="146">
        <v>39260</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2318337</v>
      </c>
      <c r="S26" s="146">
        <v>2163979</v>
      </c>
      <c r="T26" s="146">
        <v>0</v>
      </c>
    </row>
    <row r="27" spans="2:20" ht="12" customHeight="1">
      <c r="B27" s="106" t="s">
        <v>618</v>
      </c>
      <c r="C27" s="145"/>
      <c r="D27" s="123"/>
      <c r="E27" s="1" t="s">
        <v>619</v>
      </c>
      <c r="F27" s="1"/>
      <c r="G27" s="1"/>
      <c r="H27" s="1"/>
      <c r="I27" s="1"/>
      <c r="J27" s="1"/>
      <c r="K27" s="1"/>
      <c r="L27" s="1"/>
      <c r="M27" s="1"/>
      <c r="N27" s="1"/>
      <c r="O27" s="1"/>
      <c r="P27" s="1"/>
      <c r="Q27" s="121" t="s">
        <v>557</v>
      </c>
      <c r="R27" s="146">
        <v>4716899</v>
      </c>
      <c r="S27" s="146">
        <v>4868673</v>
      </c>
      <c r="T27" s="146">
        <v>0</v>
      </c>
    </row>
    <row r="28" spans="2:20" ht="12" customHeight="1">
      <c r="B28" s="106" t="s">
        <v>620</v>
      </c>
      <c r="C28" s="145"/>
      <c r="D28" s="123"/>
      <c r="E28" s="1" t="s">
        <v>621</v>
      </c>
      <c r="F28" s="1"/>
      <c r="G28" s="1"/>
      <c r="H28" s="1"/>
      <c r="I28" s="1"/>
      <c r="J28" s="1"/>
      <c r="K28" s="1"/>
      <c r="L28" s="1"/>
      <c r="M28" s="1"/>
      <c r="N28" s="1"/>
      <c r="O28" s="1"/>
      <c r="P28" s="1"/>
      <c r="Q28" s="121" t="s">
        <v>227</v>
      </c>
      <c r="R28" s="146">
        <v>85048</v>
      </c>
      <c r="S28" s="146">
        <v>81034</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9640</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0</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0</v>
      </c>
      <c r="S36" s="147">
        <v>0</v>
      </c>
      <c r="T36" s="146">
        <v>0</v>
      </c>
    </row>
    <row r="37" spans="2:20" ht="12" customHeight="1">
      <c r="B37" s="126"/>
      <c r="C37" s="145"/>
      <c r="D37" s="123"/>
      <c r="E37" s="14" t="s">
        <v>628</v>
      </c>
      <c r="F37" s="14"/>
      <c r="G37" s="14"/>
      <c r="H37" s="14"/>
      <c r="I37" s="14"/>
      <c r="J37" s="14"/>
      <c r="K37" s="14"/>
      <c r="L37" s="14"/>
      <c r="M37" s="14"/>
      <c r="N37" s="14"/>
      <c r="O37" s="14"/>
      <c r="P37" s="14"/>
      <c r="Q37" s="121" t="s">
        <v>199</v>
      </c>
      <c r="R37" s="147">
        <v>0</v>
      </c>
      <c r="S37" s="147">
        <v>0</v>
      </c>
      <c r="T37" s="146">
        <v>0</v>
      </c>
    </row>
    <row r="38" spans="2:20" ht="12" customHeight="1">
      <c r="B38" s="126"/>
      <c r="C38" s="145"/>
      <c r="D38" s="123"/>
      <c r="E38" s="1" t="s">
        <v>292</v>
      </c>
      <c r="F38" s="14"/>
      <c r="G38" s="14"/>
      <c r="H38" s="14"/>
      <c r="I38" s="14"/>
      <c r="J38" s="14"/>
      <c r="K38" s="14"/>
      <c r="L38" s="14"/>
      <c r="M38" s="14"/>
      <c r="N38" s="14"/>
      <c r="O38" s="14"/>
      <c r="P38" s="14"/>
      <c r="Q38" s="121" t="s">
        <v>629</v>
      </c>
      <c r="R38" s="147">
        <v>90000</v>
      </c>
      <c r="S38" s="147">
        <v>90000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34167</v>
      </c>
      <c r="S40" s="147">
        <v>94230</v>
      </c>
      <c r="T40" s="146">
        <v>0</v>
      </c>
    </row>
    <row r="41" spans="2:20" ht="12" customHeight="1">
      <c r="B41" s="126"/>
      <c r="C41" s="145"/>
      <c r="D41" s="3" t="s">
        <v>633</v>
      </c>
      <c r="E41" s="3"/>
      <c r="F41" s="3"/>
      <c r="G41" s="3"/>
      <c r="H41" s="3"/>
      <c r="I41" s="3"/>
      <c r="J41" s="3"/>
      <c r="K41" s="3"/>
      <c r="L41" s="3"/>
      <c r="M41" s="3"/>
      <c r="N41" s="3"/>
      <c r="O41" s="3"/>
      <c r="P41" s="3"/>
      <c r="Q41" s="121" t="s">
        <v>228</v>
      </c>
      <c r="R41" s="147">
        <v>7754139</v>
      </c>
      <c r="S41" s="147">
        <v>7778579</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886125</v>
      </c>
      <c r="S43" s="147">
        <v>886125</v>
      </c>
      <c r="T43" s="147">
        <v>0</v>
      </c>
    </row>
    <row r="44" spans="2:20" ht="12" customHeight="1">
      <c r="B44" s="126"/>
      <c r="D44" s="97"/>
      <c r="E44" s="117"/>
      <c r="F44" s="1" t="s">
        <v>636</v>
      </c>
      <c r="G44" s="1"/>
      <c r="H44" s="1"/>
      <c r="I44" s="1"/>
      <c r="J44" s="1"/>
      <c r="K44" s="1"/>
      <c r="L44" s="1"/>
      <c r="M44" s="1"/>
      <c r="N44" s="1"/>
      <c r="O44" s="1"/>
      <c r="P44" s="1"/>
      <c r="Q44" s="149" t="s">
        <v>560</v>
      </c>
      <c r="R44" s="146">
        <v>350000</v>
      </c>
      <c r="S44" s="146">
        <v>350000</v>
      </c>
      <c r="T44" s="146">
        <v>0</v>
      </c>
    </row>
    <row r="45" spans="2:20" ht="12" customHeight="1">
      <c r="B45" s="126"/>
      <c r="D45" s="97"/>
      <c r="E45" s="13" t="s">
        <v>299</v>
      </c>
      <c r="F45" s="13"/>
      <c r="G45" s="13"/>
      <c r="H45" s="13"/>
      <c r="I45" s="13"/>
      <c r="J45" s="13"/>
      <c r="K45" s="13"/>
      <c r="L45" s="13"/>
      <c r="M45" s="13"/>
      <c r="N45" s="13"/>
      <c r="O45" s="13"/>
      <c r="P45" s="13"/>
      <c r="Q45" s="149" t="s">
        <v>17</v>
      </c>
      <c r="R45" s="146">
        <v>21560</v>
      </c>
      <c r="S45" s="146">
        <v>21560</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871720</v>
      </c>
      <c r="S47" s="146">
        <v>612590</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-24960</v>
      </c>
      <c r="S50" s="146">
        <v>7230</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2104445</v>
      </c>
      <c r="S51" s="146">
        <v>1877505</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2104445</v>
      </c>
      <c r="S53" s="146">
        <v>1877505</v>
      </c>
      <c r="T53" s="146">
        <v>0</v>
      </c>
    </row>
    <row r="54" spans="2:23" ht="12" customHeight="1">
      <c r="B54" s="126"/>
      <c r="D54" s="3" t="s">
        <v>306</v>
      </c>
      <c r="E54" s="3"/>
      <c r="F54" s="3"/>
      <c r="G54" s="3"/>
      <c r="H54" s="3"/>
      <c r="I54" s="3"/>
      <c r="J54" s="3"/>
      <c r="K54" s="3"/>
      <c r="L54" s="3"/>
      <c r="M54" s="3"/>
      <c r="N54" s="3"/>
      <c r="O54" s="3"/>
      <c r="P54" s="3"/>
      <c r="Q54" s="149" t="s">
        <v>124</v>
      </c>
      <c r="R54" s="146">
        <v>9858584</v>
      </c>
      <c r="S54" s="146">
        <v>9656084</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2091167</v>
      </c>
      <c r="Q13" s="150">
        <v>1982792</v>
      </c>
    </row>
    <row r="14" spans="2:24" ht="12" customHeight="1">
      <c r="B14" s="141" t="s">
        <v>644</v>
      </c>
      <c r="C14" s="145"/>
      <c r="D14" s="123"/>
      <c r="E14" s="123"/>
      <c r="F14" s="20" t="s">
        <v>645</v>
      </c>
      <c r="G14" s="20"/>
      <c r="H14" s="20"/>
      <c r="I14" s="20"/>
      <c r="J14" s="20"/>
      <c r="K14" s="20"/>
      <c r="L14" s="20"/>
      <c r="M14" s="20"/>
      <c r="N14" s="20"/>
      <c r="O14" s="121" t="s">
        <v>217</v>
      </c>
      <c r="P14" s="151">
        <v>0</v>
      </c>
      <c r="Q14" s="151">
        <v>0</v>
      </c>
    </row>
    <row r="15" spans="2:24" ht="12" customHeight="1">
      <c r="B15" s="141" t="s">
        <v>644</v>
      </c>
      <c r="C15" s="145"/>
      <c r="D15" s="123"/>
      <c r="E15" s="123"/>
      <c r="F15" s="20" t="s">
        <v>646</v>
      </c>
      <c r="G15" s="20"/>
      <c r="H15" s="20"/>
      <c r="I15" s="20"/>
      <c r="J15" s="20"/>
      <c r="K15" s="20"/>
      <c r="L15" s="20"/>
      <c r="M15" s="20"/>
      <c r="N15" s="20"/>
      <c r="O15" s="121" t="s">
        <v>218</v>
      </c>
      <c r="P15" s="152">
        <v>659430</v>
      </c>
      <c r="Q15" s="152">
        <v>610967</v>
      </c>
    </row>
    <row r="16" spans="2:24" ht="12" customHeight="1">
      <c r="B16" s="106" t="s">
        <v>647</v>
      </c>
      <c r="C16" s="145"/>
      <c r="D16" s="123"/>
      <c r="E16" s="3" t="s">
        <v>648</v>
      </c>
      <c r="F16" s="3"/>
      <c r="G16" s="3"/>
      <c r="H16" s="3"/>
      <c r="I16" s="3"/>
      <c r="J16" s="3"/>
      <c r="K16" s="3"/>
      <c r="L16" s="3"/>
      <c r="M16" s="3"/>
      <c r="N16" s="3"/>
      <c r="O16" s="121" t="s">
        <v>219</v>
      </c>
      <c r="P16" s="150">
        <v>1431737</v>
      </c>
      <c r="Q16" s="150">
        <v>1371825</v>
      </c>
    </row>
    <row r="17" spans="2:17" ht="12" customHeight="1">
      <c r="B17" s="141"/>
      <c r="C17" s="145"/>
      <c r="D17" s="123"/>
      <c r="E17" s="123"/>
      <c r="F17" s="20" t="s">
        <v>649</v>
      </c>
      <c r="G17" s="20"/>
      <c r="H17" s="20"/>
      <c r="I17" s="20"/>
      <c r="J17" s="20"/>
      <c r="K17" s="20"/>
      <c r="L17" s="20"/>
      <c r="M17" s="20"/>
      <c r="N17" s="20"/>
      <c r="O17" s="121" t="s">
        <v>220</v>
      </c>
      <c r="P17" s="151">
        <v>191342</v>
      </c>
      <c r="Q17" s="151">
        <v>193588</v>
      </c>
    </row>
    <row r="18" spans="2:17" ht="12" customHeight="1">
      <c r="B18" s="106" t="s">
        <v>647</v>
      </c>
      <c r="C18" s="145"/>
      <c r="D18" s="123"/>
      <c r="E18" s="3" t="s">
        <v>650</v>
      </c>
      <c r="F18" s="3"/>
      <c r="G18" s="3"/>
      <c r="H18" s="3"/>
      <c r="I18" s="3"/>
      <c r="J18" s="3"/>
      <c r="K18" s="3"/>
      <c r="L18" s="3"/>
      <c r="M18" s="3"/>
      <c r="N18" s="3"/>
      <c r="O18" s="121" t="s">
        <v>221</v>
      </c>
      <c r="P18" s="150">
        <v>1623079</v>
      </c>
      <c r="Q18" s="150">
        <v>1565413</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1623079</v>
      </c>
      <c r="Q21" s="152">
        <v>1565413</v>
      </c>
    </row>
    <row r="22" spans="2:17" ht="12" customHeight="1">
      <c r="B22" s="106"/>
      <c r="C22" s="145"/>
      <c r="D22" s="123"/>
      <c r="E22" s="123"/>
      <c r="F22" s="20" t="s">
        <v>654</v>
      </c>
      <c r="G22" s="20"/>
      <c r="H22" s="20"/>
      <c r="I22" s="20"/>
      <c r="J22" s="20"/>
      <c r="K22" s="20"/>
      <c r="L22" s="20"/>
      <c r="M22" s="20"/>
      <c r="N22" s="20"/>
      <c r="O22" s="121" t="s">
        <v>164</v>
      </c>
      <c r="P22" s="151">
        <v>1553924</v>
      </c>
      <c r="Q22" s="151">
        <v>1120053</v>
      </c>
    </row>
    <row r="23" spans="2:17" ht="12" customHeight="1">
      <c r="B23" s="106"/>
      <c r="C23" s="145"/>
      <c r="D23" s="123"/>
      <c r="E23" s="123"/>
      <c r="F23" s="20" t="s">
        <v>655</v>
      </c>
      <c r="G23" s="20"/>
      <c r="H23" s="20"/>
      <c r="I23" s="20"/>
      <c r="J23" s="20"/>
      <c r="K23" s="20"/>
      <c r="L23" s="20"/>
      <c r="M23" s="20"/>
      <c r="N23" s="20"/>
      <c r="O23" s="121" t="s">
        <v>166</v>
      </c>
      <c r="P23" s="152">
        <v>398401</v>
      </c>
      <c r="Q23" s="152">
        <v>316344</v>
      </c>
    </row>
    <row r="24" spans="2:17" ht="12" customHeight="1">
      <c r="B24" s="106" t="s">
        <v>647</v>
      </c>
      <c r="C24" s="145"/>
      <c r="D24" s="123"/>
      <c r="E24" s="3053" t="s">
        <v>656</v>
      </c>
      <c r="F24" s="3053"/>
      <c r="G24" s="3053"/>
      <c r="H24" s="3053"/>
      <c r="I24" s="3053"/>
      <c r="J24" s="3053"/>
      <c r="K24" s="3053"/>
      <c r="L24" s="3053"/>
      <c r="M24" s="3053"/>
      <c r="N24" s="3053"/>
      <c r="O24" s="121" t="s">
        <v>127</v>
      </c>
      <c r="P24" s="151">
        <v>1155523</v>
      </c>
      <c r="Q24" s="151">
        <v>803709</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337916</v>
      </c>
      <c r="Q26" s="152">
        <v>321280</v>
      </c>
    </row>
    <row r="27" spans="2:17" ht="12" customHeight="1">
      <c r="B27" s="141" t="s">
        <v>620</v>
      </c>
      <c r="C27" s="145"/>
      <c r="D27" s="123"/>
      <c r="E27" s="123"/>
      <c r="F27" s="123"/>
      <c r="G27" s="20" t="s">
        <v>659</v>
      </c>
      <c r="H27" s="20"/>
      <c r="I27" s="20"/>
      <c r="J27" s="20"/>
      <c r="K27" s="20"/>
      <c r="L27" s="20"/>
      <c r="M27" s="20"/>
      <c r="N27" s="20"/>
      <c r="O27" s="121" t="s">
        <v>214</v>
      </c>
      <c r="P27" s="151">
        <v>159264</v>
      </c>
      <c r="Q27" s="151">
        <v>147219</v>
      </c>
    </row>
    <row r="28" spans="2:17" ht="12" customHeight="1">
      <c r="B28" s="141"/>
      <c r="C28" s="145"/>
      <c r="D28" s="123"/>
      <c r="E28" s="123"/>
      <c r="F28" s="123"/>
      <c r="G28" s="20" t="s">
        <v>660</v>
      </c>
      <c r="H28" s="20"/>
      <c r="I28" s="20"/>
      <c r="J28" s="20"/>
      <c r="K28" s="20"/>
      <c r="L28" s="20"/>
      <c r="M28" s="20"/>
      <c r="N28" s="20"/>
      <c r="O28" s="121" t="s">
        <v>226</v>
      </c>
      <c r="P28" s="151">
        <v>81147</v>
      </c>
      <c r="Q28" s="151">
        <v>78087</v>
      </c>
    </row>
    <row r="29" spans="2:17" ht="12" customHeight="1">
      <c r="B29" s="141" t="s">
        <v>661</v>
      </c>
      <c r="C29" s="145"/>
      <c r="D29" s="123"/>
      <c r="E29" s="123"/>
      <c r="F29" s="123"/>
      <c r="G29" s="20" t="s">
        <v>652</v>
      </c>
      <c r="H29" s="20"/>
      <c r="I29" s="20"/>
      <c r="J29" s="20"/>
      <c r="K29" s="20"/>
      <c r="L29" s="20"/>
      <c r="M29" s="20"/>
      <c r="N29" s="20"/>
      <c r="O29" s="121" t="s">
        <v>227</v>
      </c>
      <c r="P29" s="151">
        <v>90962</v>
      </c>
      <c r="Q29" s="151">
        <v>81943</v>
      </c>
    </row>
    <row r="30" spans="2:17" ht="12" customHeight="1">
      <c r="B30" s="106" t="s">
        <v>661</v>
      </c>
      <c r="C30" s="145"/>
      <c r="D30" s="123"/>
      <c r="E30" s="123"/>
      <c r="F30" s="20" t="s">
        <v>662</v>
      </c>
      <c r="G30" s="20"/>
      <c r="H30" s="20"/>
      <c r="I30" s="20"/>
      <c r="J30" s="20"/>
      <c r="K30" s="20"/>
      <c r="L30" s="20"/>
      <c r="M30" s="20"/>
      <c r="N30" s="20"/>
      <c r="O30" s="121" t="s">
        <v>223</v>
      </c>
      <c r="P30" s="152">
        <v>148679</v>
      </c>
      <c r="Q30" s="152">
        <v>157098</v>
      </c>
    </row>
    <row r="31" spans="2:17" ht="12" customHeight="1">
      <c r="B31" s="141"/>
      <c r="C31" s="145"/>
      <c r="D31" s="123"/>
      <c r="E31" s="3" t="s">
        <v>663</v>
      </c>
      <c r="F31" s="3"/>
      <c r="G31" s="3"/>
      <c r="H31" s="3"/>
      <c r="I31" s="3"/>
      <c r="J31" s="3"/>
      <c r="K31" s="3"/>
      <c r="L31" s="3"/>
      <c r="M31" s="3"/>
      <c r="N31" s="3"/>
      <c r="O31" s="121" t="s">
        <v>128</v>
      </c>
      <c r="P31" s="152">
        <v>1654963</v>
      </c>
      <c r="Q31" s="152">
        <v>1294898</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-31884</v>
      </c>
      <c r="Q33" s="152">
        <v>270515</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90610</v>
      </c>
      <c r="Q35" s="150">
        <v>51002</v>
      </c>
    </row>
    <row r="36" spans="2:17" ht="12" customHeight="1">
      <c r="B36" s="141"/>
      <c r="C36" s="142"/>
      <c r="D36" s="92"/>
      <c r="E36" s="1" t="s">
        <v>669</v>
      </c>
      <c r="F36" s="1"/>
      <c r="G36" s="1"/>
      <c r="H36" s="1"/>
      <c r="I36" s="1"/>
      <c r="J36" s="1"/>
      <c r="K36" s="1"/>
      <c r="L36" s="1"/>
      <c r="M36" s="1"/>
      <c r="N36" s="1"/>
      <c r="O36" s="119" t="s">
        <v>30</v>
      </c>
      <c r="P36" s="151">
        <v>106669</v>
      </c>
      <c r="Q36" s="151">
        <v>-136164</v>
      </c>
    </row>
    <row r="37" spans="2:17" ht="12" customHeight="1">
      <c r="B37" s="141"/>
      <c r="C37" s="145"/>
      <c r="D37" s="123"/>
      <c r="E37" s="14" t="s">
        <v>670</v>
      </c>
      <c r="F37" s="14"/>
      <c r="G37" s="14"/>
      <c r="H37" s="14"/>
      <c r="I37" s="14"/>
      <c r="J37" s="14"/>
      <c r="K37" s="14"/>
      <c r="L37" s="14"/>
      <c r="M37" s="14"/>
      <c r="N37" s="14"/>
      <c r="O37" s="121" t="s">
        <v>560</v>
      </c>
      <c r="P37" s="151">
        <v>-11139</v>
      </c>
      <c r="Q37" s="151">
        <v>-12638</v>
      </c>
    </row>
    <row r="38" spans="2:17" ht="12" customHeight="1">
      <c r="B38" s="141"/>
      <c r="C38" s="145"/>
      <c r="D38" s="123"/>
      <c r="E38" s="20" t="s">
        <v>671</v>
      </c>
      <c r="F38" s="20"/>
      <c r="G38" s="20"/>
      <c r="H38" s="20"/>
      <c r="I38" s="20"/>
      <c r="J38" s="20"/>
      <c r="K38" s="20"/>
      <c r="L38" s="20"/>
      <c r="M38" s="20"/>
      <c r="N38" s="20"/>
      <c r="O38" s="121" t="s">
        <v>29</v>
      </c>
      <c r="P38" s="152">
        <v>2175</v>
      </c>
      <c r="Q38" s="152">
        <v>2204</v>
      </c>
    </row>
    <row r="39" spans="2:17" ht="12" customHeight="1">
      <c r="B39" s="141"/>
      <c r="C39" s="145"/>
      <c r="D39" s="123"/>
      <c r="E39" s="3" t="s">
        <v>672</v>
      </c>
      <c r="F39" s="3"/>
      <c r="G39" s="3"/>
      <c r="H39" s="3"/>
      <c r="I39" s="3"/>
      <c r="J39" s="3"/>
      <c r="K39" s="3"/>
      <c r="L39" s="3"/>
      <c r="M39" s="3"/>
      <c r="N39" s="3"/>
      <c r="O39" s="121" t="s">
        <v>120</v>
      </c>
      <c r="P39" s="152">
        <v>183965</v>
      </c>
      <c r="Q39" s="152">
        <v>-100004</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0</v>
      </c>
      <c r="Q42" s="152">
        <v>0</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0</v>
      </c>
      <c r="Q46" s="151">
        <v>0</v>
      </c>
    </row>
    <row r="47" spans="2:17" ht="12" customHeight="1">
      <c r="B47" s="141"/>
      <c r="C47" s="145"/>
      <c r="D47" s="123"/>
      <c r="E47" s="20" t="s">
        <v>680</v>
      </c>
      <c r="F47" s="20"/>
      <c r="G47" s="20"/>
      <c r="H47" s="20"/>
      <c r="I47" s="20"/>
      <c r="J47" s="20"/>
      <c r="K47" s="20"/>
      <c r="L47" s="20"/>
      <c r="M47" s="20"/>
      <c r="N47" s="20"/>
      <c r="O47" s="121" t="s">
        <v>16</v>
      </c>
      <c r="P47" s="151">
        <v>46835</v>
      </c>
      <c r="Q47" s="151">
        <v>44346</v>
      </c>
    </row>
    <row r="48" spans="2:17" ht="12" customHeight="1">
      <c r="B48" s="141"/>
      <c r="C48" s="145"/>
      <c r="D48" s="123"/>
      <c r="E48" s="20" t="s">
        <v>681</v>
      </c>
      <c r="F48" s="20"/>
      <c r="G48" s="20"/>
      <c r="H48" s="20"/>
      <c r="I48" s="20"/>
      <c r="J48" s="20"/>
      <c r="K48" s="20"/>
      <c r="L48" s="20"/>
      <c r="M48" s="20"/>
      <c r="N48" s="20"/>
      <c r="O48" s="121" t="s">
        <v>21</v>
      </c>
      <c r="P48" s="151">
        <v>2568</v>
      </c>
      <c r="Q48" s="151">
        <v>1300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196348</v>
      </c>
      <c r="Q50" s="152">
        <v>213557</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42906</v>
      </c>
      <c r="Q52" s="152">
        <v>46960</v>
      </c>
    </row>
    <row r="53" spans="2:19" ht="12" customHeight="1">
      <c r="B53" s="141"/>
      <c r="C53" s="145"/>
      <c r="D53" s="123"/>
      <c r="E53" s="14" t="s">
        <v>686</v>
      </c>
      <c r="F53" s="14"/>
      <c r="G53" s="14"/>
      <c r="H53" s="14"/>
      <c r="I53" s="14"/>
      <c r="J53" s="14"/>
      <c r="K53" s="14"/>
      <c r="L53" s="14"/>
      <c r="M53" s="14"/>
      <c r="N53" s="14"/>
      <c r="O53" s="121" t="s">
        <v>18</v>
      </c>
      <c r="P53" s="152">
        <v>2525</v>
      </c>
      <c r="Q53" s="152">
        <v>3730</v>
      </c>
    </row>
    <row r="54" spans="2:19" ht="12" customHeight="1">
      <c r="B54" s="141"/>
      <c r="C54" s="145"/>
      <c r="D54" s="123"/>
      <c r="E54" s="3" t="s">
        <v>320</v>
      </c>
      <c r="F54" s="3"/>
      <c r="G54" s="3"/>
      <c r="H54" s="3"/>
      <c r="I54" s="3"/>
      <c r="J54" s="3"/>
      <c r="K54" s="3"/>
      <c r="L54" s="3"/>
      <c r="M54" s="3"/>
      <c r="N54" s="3"/>
      <c r="O54" s="121" t="s">
        <v>158</v>
      </c>
      <c r="P54" s="152">
        <v>45431</v>
      </c>
      <c r="Q54" s="152">
        <v>50690</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150917</v>
      </c>
      <c r="Q56" s="151">
        <v>162867</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150917</v>
      </c>
      <c r="Q59" s="151">
        <v>162867</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2089612</v>
      </c>
    </row>
    <row r="12" spans="2:6" ht="12" customHeight="1">
      <c r="B12" s="252"/>
      <c r="C12" s="3122"/>
      <c r="D12" s="3122"/>
      <c r="E12" s="253"/>
      <c r="F12" s="251"/>
    </row>
    <row r="13" spans="2:6" ht="12" customHeight="1">
      <c r="B13" s="3110" t="s">
        <v>734</v>
      </c>
      <c r="C13" s="3111"/>
      <c r="D13" s="3111"/>
      <c r="E13" s="254" t="s">
        <v>121</v>
      </c>
      <c r="F13" s="255">
        <v>2089612</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216831</v>
      </c>
    </row>
    <row r="23" spans="2:6" ht="12" customHeight="1">
      <c r="B23" s="272"/>
      <c r="C23" s="273"/>
      <c r="D23" s="274" t="s">
        <v>741</v>
      </c>
      <c r="E23" s="275" t="s">
        <v>224</v>
      </c>
      <c r="F23" s="271">
        <v>346406</v>
      </c>
    </row>
    <row r="24" spans="2:6" ht="12" customHeight="1">
      <c r="B24" s="272"/>
      <c r="C24" s="273"/>
      <c r="D24" s="276" t="s">
        <v>742</v>
      </c>
      <c r="E24" s="275" t="s">
        <v>199</v>
      </c>
      <c r="F24" s="255">
        <v>0</v>
      </c>
    </row>
    <row r="25" spans="2:6" ht="12" customHeight="1">
      <c r="B25" s="272"/>
      <c r="C25" s="273"/>
      <c r="D25" s="276" t="s">
        <v>743</v>
      </c>
      <c r="E25" s="275" t="s">
        <v>200</v>
      </c>
      <c r="F25" s="255">
        <v>11986</v>
      </c>
    </row>
    <row r="26" spans="2:6" ht="12" customHeight="1">
      <c r="B26" s="272"/>
      <c r="C26" s="3102" t="s">
        <v>744</v>
      </c>
      <c r="D26" s="3102"/>
      <c r="E26" s="275" t="s">
        <v>228</v>
      </c>
      <c r="F26" s="255">
        <v>575223</v>
      </c>
    </row>
    <row r="27" spans="2:6" ht="12" customHeight="1">
      <c r="B27" s="3105" t="s">
        <v>745</v>
      </c>
      <c r="C27" s="3106"/>
      <c r="D27" s="3106"/>
      <c r="E27" s="277"/>
      <c r="F27" s="258"/>
    </row>
    <row r="28" spans="2:6" ht="12" customHeight="1">
      <c r="B28" s="248"/>
      <c r="C28" s="249"/>
      <c r="D28" s="278" t="s">
        <v>746</v>
      </c>
      <c r="E28" s="250" t="s">
        <v>747</v>
      </c>
      <c r="F28" s="271">
        <v>6132</v>
      </c>
    </row>
    <row r="29" spans="2:6" ht="12" customHeight="1">
      <c r="B29" s="279"/>
      <c r="C29" s="274"/>
      <c r="D29" s="280" t="s">
        <v>748</v>
      </c>
      <c r="E29" s="281" t="s">
        <v>28</v>
      </c>
      <c r="F29" s="255">
        <v>0</v>
      </c>
    </row>
    <row r="30" spans="2:6" ht="12" customHeight="1">
      <c r="B30" s="279"/>
      <c r="C30" s="274"/>
      <c r="D30" s="274" t="s">
        <v>749</v>
      </c>
      <c r="E30" s="282" t="s">
        <v>29</v>
      </c>
      <c r="F30" s="255">
        <v>189415</v>
      </c>
    </row>
    <row r="31" spans="2:6" ht="12" customHeight="1">
      <c r="B31" s="279"/>
      <c r="C31" s="274"/>
      <c r="D31" s="274" t="s">
        <v>750</v>
      </c>
      <c r="E31" s="282" t="s">
        <v>77</v>
      </c>
      <c r="F31" s="255">
        <v>0</v>
      </c>
    </row>
    <row r="32" spans="2:6" ht="12" customHeight="1">
      <c r="B32" s="279"/>
      <c r="C32" s="274"/>
      <c r="D32" s="274" t="s">
        <v>751</v>
      </c>
      <c r="E32" s="282" t="s">
        <v>78</v>
      </c>
      <c r="F32" s="271">
        <v>0</v>
      </c>
    </row>
    <row r="33" spans="2:6" ht="12" customHeight="1">
      <c r="B33" s="279"/>
      <c r="C33" s="3102" t="s">
        <v>752</v>
      </c>
      <c r="D33" s="3102"/>
      <c r="E33" s="282" t="s">
        <v>120</v>
      </c>
      <c r="F33" s="271">
        <v>195547</v>
      </c>
    </row>
    <row r="34" spans="2:6" ht="12" customHeight="1">
      <c r="B34" s="3107" t="s">
        <v>753</v>
      </c>
      <c r="C34" s="3108"/>
      <c r="D34" s="3108"/>
      <c r="E34" s="283"/>
      <c r="F34" s="258"/>
    </row>
    <row r="35" spans="2:6" ht="12" customHeight="1">
      <c r="B35" s="248"/>
      <c r="C35" s="249"/>
      <c r="D35" s="284" t="s">
        <v>754</v>
      </c>
      <c r="E35" s="250" t="s">
        <v>222</v>
      </c>
      <c r="F35" s="258">
        <v>107003</v>
      </c>
    </row>
    <row r="36" spans="2:6" ht="12" customHeight="1">
      <c r="B36" s="279"/>
      <c r="C36" s="274"/>
      <c r="D36" s="276" t="s">
        <v>755</v>
      </c>
      <c r="E36" s="281" t="s">
        <v>17</v>
      </c>
      <c r="F36" s="255">
        <v>211</v>
      </c>
    </row>
    <row r="37" spans="2:6" ht="12" customHeight="1">
      <c r="B37" s="279"/>
      <c r="C37" s="274"/>
      <c r="D37" s="276" t="s">
        <v>756</v>
      </c>
      <c r="E37" s="281" t="s">
        <v>16</v>
      </c>
      <c r="F37" s="255">
        <v>23421</v>
      </c>
    </row>
    <row r="38" spans="2:6" ht="12" customHeight="1">
      <c r="B38" s="279"/>
      <c r="C38" s="3102" t="s">
        <v>757</v>
      </c>
      <c r="D38" s="3102"/>
      <c r="E38" s="282" t="s">
        <v>639</v>
      </c>
      <c r="F38" s="255">
        <v>130635</v>
      </c>
    </row>
    <row r="39" spans="2:6" ht="12" customHeight="1">
      <c r="B39" s="3109" t="s">
        <v>758</v>
      </c>
      <c r="C39" s="3102"/>
      <c r="D39" s="3102"/>
      <c r="E39" s="282" t="s">
        <v>251</v>
      </c>
      <c r="F39" s="271">
        <v>227673</v>
      </c>
    </row>
    <row r="40" spans="2:6" ht="12" customHeight="1">
      <c r="B40" s="3124" t="s">
        <v>759</v>
      </c>
      <c r="C40" s="3122"/>
      <c r="D40" s="3122"/>
      <c r="E40" s="285" t="s">
        <v>255</v>
      </c>
      <c r="F40" s="271">
        <v>110897</v>
      </c>
    </row>
    <row r="41" spans="2:6" ht="12" customHeight="1">
      <c r="B41" s="3110" t="s">
        <v>760</v>
      </c>
      <c r="C41" s="3111"/>
      <c r="D41" s="3111"/>
      <c r="E41" s="286" t="s">
        <v>158</v>
      </c>
      <c r="F41" s="255">
        <v>1018181</v>
      </c>
    </row>
    <row r="42" spans="2:6" ht="12" customHeight="1">
      <c r="B42" s="248"/>
      <c r="C42" s="3112" t="s">
        <v>761</v>
      </c>
      <c r="D42" s="3112"/>
      <c r="E42" s="287" t="s">
        <v>326</v>
      </c>
      <c r="F42" s="288">
        <v>678787</v>
      </c>
    </row>
    <row r="43" spans="2:6" ht="12" customHeight="1">
      <c r="B43" s="289"/>
      <c r="C43" s="3127"/>
      <c r="D43" s="3127"/>
      <c r="E43" s="290"/>
      <c r="F43" s="291"/>
    </row>
    <row r="44" spans="2:6" ht="12" customHeight="1">
      <c r="B44" s="3110" t="s">
        <v>762</v>
      </c>
      <c r="C44" s="3111"/>
      <c r="D44" s="3111"/>
      <c r="E44" s="292" t="s">
        <v>264</v>
      </c>
      <c r="F44" s="291">
        <v>678787</v>
      </c>
    </row>
    <row r="45" spans="2:6" ht="12" customHeight="1">
      <c r="B45" s="3110" t="s">
        <v>763</v>
      </c>
      <c r="C45" s="3111"/>
      <c r="D45" s="3111"/>
      <c r="E45" s="292" t="s">
        <v>76</v>
      </c>
      <c r="F45" s="293">
        <v>1410825</v>
      </c>
    </row>
    <row r="46" spans="2:6" ht="12" customHeight="1">
      <c r="B46" s="3125" t="s">
        <v>764</v>
      </c>
      <c r="C46" s="3126"/>
      <c r="D46" s="3126"/>
      <c r="E46" s="294" t="s">
        <v>588</v>
      </c>
      <c r="F46" s="295">
        <v>307.85000000000002</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886125</v>
      </c>
    </row>
    <row r="12" spans="2:7" ht="12" customHeight="1">
      <c r="B12" s="316"/>
      <c r="C12" s="3135" t="s">
        <v>771</v>
      </c>
      <c r="D12" s="3135"/>
      <c r="E12" s="3135"/>
      <c r="F12" s="318" t="s">
        <v>217</v>
      </c>
      <c r="G12" s="319">
        <v>21560</v>
      </c>
    </row>
    <row r="13" spans="2:7" ht="12" customHeight="1">
      <c r="B13" s="316"/>
      <c r="C13" s="320"/>
      <c r="D13" s="3135" t="s">
        <v>772</v>
      </c>
      <c r="E13" s="3135"/>
      <c r="F13" s="318" t="s">
        <v>218</v>
      </c>
      <c r="G13" s="319">
        <v>871720</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871720</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-24960</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-24960</v>
      </c>
    </row>
    <row r="29" spans="2:7" ht="12" customHeight="1">
      <c r="B29" s="316"/>
      <c r="C29" s="3135" t="s">
        <v>790</v>
      </c>
      <c r="D29" s="3135"/>
      <c r="E29" s="3135"/>
      <c r="F29" s="318" t="s">
        <v>129</v>
      </c>
      <c r="G29" s="319">
        <v>350000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90000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90000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2194445</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21996</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82837</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0</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104833</v>
      </c>
    </row>
    <row r="56" spans="2:7" ht="12" customHeight="1">
      <c r="B56" s="3145" t="s">
        <v>815</v>
      </c>
      <c r="C56" s="3146"/>
      <c r="D56" s="3146"/>
      <c r="E56" s="3146"/>
      <c r="F56" s="343" t="s">
        <v>158</v>
      </c>
      <c r="G56" s="341">
        <v>2089612</v>
      </c>
    </row>
    <row r="57" spans="2:7" ht="12" customHeight="1">
      <c r="B57" s="344"/>
      <c r="C57" s="3147" t="s">
        <v>816</v>
      </c>
      <c r="D57" s="3147"/>
      <c r="E57" s="3147"/>
      <c r="F57" s="338" t="s">
        <v>326</v>
      </c>
      <c r="G57" s="345">
        <v>20</v>
      </c>
    </row>
    <row r="58" spans="2:7" ht="12" customHeight="1">
      <c r="B58" s="346"/>
      <c r="C58" s="3148" t="s">
        <v>817</v>
      </c>
      <c r="D58" s="3148"/>
      <c r="E58" s="3148"/>
      <c r="F58" s="347" t="s">
        <v>584</v>
      </c>
      <c r="G58" s="345">
        <v>4</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459353</v>
      </c>
      <c r="F18" s="386">
        <v>21596</v>
      </c>
      <c r="G18" s="387">
        <v>437757</v>
      </c>
      <c r="H18" s="388">
        <v>0.15</v>
      </c>
      <c r="I18" s="387">
        <v>65664</v>
      </c>
      <c r="J18" s="386">
        <v>319742</v>
      </c>
      <c r="K18" s="386">
        <v>15608</v>
      </c>
      <c r="L18" s="387">
        <v>304134</v>
      </c>
      <c r="M18" s="387">
        <v>1053982</v>
      </c>
      <c r="N18" s="387">
        <v>316195</v>
      </c>
      <c r="O18" s="388">
        <v>0.2</v>
      </c>
      <c r="P18" s="389">
        <v>63239</v>
      </c>
    </row>
    <row r="19" spans="2:16" ht="12" customHeight="1">
      <c r="B19" s="390"/>
      <c r="C19" s="391" t="s">
        <v>553</v>
      </c>
      <c r="D19" s="392" t="s">
        <v>219</v>
      </c>
      <c r="E19" s="393">
        <v>0</v>
      </c>
      <c r="F19" s="394">
        <v>0</v>
      </c>
      <c r="G19" s="395">
        <v>0</v>
      </c>
      <c r="H19" s="396">
        <v>0.15</v>
      </c>
      <c r="I19" s="395">
        <v>0</v>
      </c>
      <c r="J19" s="394">
        <v>0</v>
      </c>
      <c r="K19" s="394">
        <v>0</v>
      </c>
      <c r="L19" s="395">
        <v>0</v>
      </c>
      <c r="M19" s="395">
        <v>19</v>
      </c>
      <c r="N19" s="395">
        <v>6</v>
      </c>
      <c r="O19" s="396">
        <v>0.2</v>
      </c>
      <c r="P19" s="397">
        <v>1</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459353</v>
      </c>
      <c r="F21" s="394">
        <v>21596</v>
      </c>
      <c r="G21" s="395">
        <v>437757</v>
      </c>
      <c r="H21" s="396"/>
      <c r="I21" s="395">
        <v>65664</v>
      </c>
      <c r="J21" s="394">
        <v>319742</v>
      </c>
      <c r="K21" s="394">
        <v>15608</v>
      </c>
      <c r="L21" s="395">
        <v>304134</v>
      </c>
      <c r="M21" s="395">
        <v>1054001</v>
      </c>
      <c r="N21" s="395">
        <v>316201</v>
      </c>
      <c r="O21" s="396"/>
      <c r="P21" s="397">
        <v>63240</v>
      </c>
    </row>
    <row r="22" spans="2:16" ht="12" customHeight="1">
      <c r="B22" s="3160" t="s">
        <v>883</v>
      </c>
      <c r="C22" s="3161"/>
      <c r="D22" s="392" t="s">
        <v>126</v>
      </c>
      <c r="E22" s="393">
        <v>0</v>
      </c>
      <c r="F22" s="394">
        <v>0</v>
      </c>
      <c r="G22" s="395">
        <v>0</v>
      </c>
      <c r="H22" s="396">
        <v>0.1</v>
      </c>
      <c r="I22" s="395">
        <v>0</v>
      </c>
      <c r="J22" s="394">
        <v>12</v>
      </c>
      <c r="K22" s="394">
        <v>0</v>
      </c>
      <c r="L22" s="395">
        <v>12</v>
      </c>
      <c r="M22" s="395">
        <v>0</v>
      </c>
      <c r="N22" s="395">
        <v>12</v>
      </c>
      <c r="O22" s="396">
        <v>0.2</v>
      </c>
      <c r="P22" s="397">
        <v>2</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1907421</v>
      </c>
      <c r="F24" s="394">
        <v>166840</v>
      </c>
      <c r="G24" s="395">
        <v>1740581</v>
      </c>
      <c r="H24" s="396">
        <v>0.1</v>
      </c>
      <c r="I24" s="395">
        <v>174058</v>
      </c>
      <c r="J24" s="394">
        <v>444849</v>
      </c>
      <c r="K24" s="394">
        <v>29969</v>
      </c>
      <c r="L24" s="395">
        <v>414880</v>
      </c>
      <c r="M24" s="395">
        <v>1237306</v>
      </c>
      <c r="N24" s="395">
        <v>414880</v>
      </c>
      <c r="O24" s="396">
        <v>0.15</v>
      </c>
      <c r="P24" s="397">
        <v>62232</v>
      </c>
    </row>
    <row r="25" spans="2:16" ht="12" customHeight="1">
      <c r="B25" s="3160" t="s">
        <v>885</v>
      </c>
      <c r="C25" s="3161"/>
      <c r="D25" s="392" t="s">
        <v>129</v>
      </c>
      <c r="E25" s="393">
        <v>992303</v>
      </c>
      <c r="F25" s="394">
        <v>102683</v>
      </c>
      <c r="G25" s="395">
        <v>889620</v>
      </c>
      <c r="H25" s="396">
        <v>0.1</v>
      </c>
      <c r="I25" s="395">
        <v>88962</v>
      </c>
      <c r="J25" s="394">
        <v>192165</v>
      </c>
      <c r="K25" s="394">
        <v>18790</v>
      </c>
      <c r="L25" s="395">
        <v>173375</v>
      </c>
      <c r="M25" s="395">
        <v>375043</v>
      </c>
      <c r="N25" s="395">
        <v>173375</v>
      </c>
      <c r="O25" s="396">
        <v>0.15</v>
      </c>
      <c r="P25" s="397">
        <v>26006</v>
      </c>
    </row>
    <row r="26" spans="2:16" ht="12" customHeight="1">
      <c r="B26" s="3160" t="s">
        <v>886</v>
      </c>
      <c r="C26" s="3161"/>
      <c r="D26" s="392" t="s">
        <v>130</v>
      </c>
      <c r="E26" s="393">
        <v>109623</v>
      </c>
      <c r="F26" s="394">
        <v>3286</v>
      </c>
      <c r="G26" s="395">
        <v>106337</v>
      </c>
      <c r="H26" s="396">
        <v>0.15</v>
      </c>
      <c r="I26" s="395">
        <v>15951</v>
      </c>
      <c r="J26" s="394">
        <v>333242</v>
      </c>
      <c r="K26" s="394">
        <v>12588</v>
      </c>
      <c r="L26" s="395">
        <v>320654</v>
      </c>
      <c r="M26" s="395">
        <v>660036</v>
      </c>
      <c r="N26" s="395">
        <v>320654</v>
      </c>
      <c r="O26" s="396">
        <v>0.2</v>
      </c>
      <c r="P26" s="397">
        <v>64131</v>
      </c>
    </row>
    <row r="27" spans="2:16" ht="12" customHeight="1">
      <c r="B27" s="3160" t="s">
        <v>887</v>
      </c>
      <c r="C27" s="3161"/>
      <c r="D27" s="392" t="s">
        <v>28</v>
      </c>
      <c r="E27" s="393">
        <v>0</v>
      </c>
      <c r="F27" s="394">
        <v>0</v>
      </c>
      <c r="G27" s="395">
        <v>0</v>
      </c>
      <c r="H27" s="396">
        <v>0.15</v>
      </c>
      <c r="I27" s="395">
        <v>0</v>
      </c>
      <c r="J27" s="394">
        <v>0</v>
      </c>
      <c r="K27" s="394">
        <v>0</v>
      </c>
      <c r="L27" s="395">
        <v>1</v>
      </c>
      <c r="M27" s="395">
        <v>1</v>
      </c>
      <c r="N27" s="395">
        <v>1</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1</v>
      </c>
      <c r="M31" s="395">
        <v>1</v>
      </c>
      <c r="N31" s="395">
        <v>1</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13</v>
      </c>
      <c r="K35" s="386">
        <v>1</v>
      </c>
      <c r="L35" s="387">
        <v>12</v>
      </c>
      <c r="M35" s="387">
        <v>26</v>
      </c>
      <c r="N35" s="387">
        <v>12</v>
      </c>
      <c r="O35" s="388">
        <v>0.3</v>
      </c>
      <c r="P35" s="389">
        <v>4</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1</v>
      </c>
      <c r="M40" s="395">
        <v>1</v>
      </c>
      <c r="N40" s="395">
        <v>1</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7085</v>
      </c>
      <c r="F43" s="394">
        <v>0</v>
      </c>
      <c r="G43" s="395">
        <v>7085</v>
      </c>
      <c r="H43" s="396">
        <v>0.25</v>
      </c>
      <c r="I43" s="395">
        <v>1771</v>
      </c>
      <c r="J43" s="394">
        <v>0</v>
      </c>
      <c r="K43" s="394">
        <v>0</v>
      </c>
      <c r="L43" s="395">
        <v>0</v>
      </c>
      <c r="M43" s="395">
        <v>13514</v>
      </c>
      <c r="N43" s="395">
        <v>4054</v>
      </c>
      <c r="O43" s="396">
        <v>0.3</v>
      </c>
      <c r="P43" s="397">
        <v>1216</v>
      </c>
    </row>
    <row r="44" spans="2:16" ht="12" customHeight="1">
      <c r="B44" s="3160" t="s">
        <v>890</v>
      </c>
      <c r="C44" s="3161"/>
      <c r="D44" s="392" t="s">
        <v>158</v>
      </c>
      <c r="E44" s="393">
        <v>7085</v>
      </c>
      <c r="F44" s="394">
        <v>0</v>
      </c>
      <c r="G44" s="395">
        <v>7085</v>
      </c>
      <c r="H44" s="396"/>
      <c r="I44" s="395">
        <v>1771</v>
      </c>
      <c r="J44" s="394">
        <v>14</v>
      </c>
      <c r="K44" s="394">
        <v>1</v>
      </c>
      <c r="L44" s="395">
        <v>13</v>
      </c>
      <c r="M44" s="395">
        <v>13541</v>
      </c>
      <c r="N44" s="395">
        <v>4067</v>
      </c>
      <c r="O44" s="396"/>
      <c r="P44" s="397">
        <v>1220</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0</v>
      </c>
      <c r="J52" s="410"/>
      <c r="K52" s="410"/>
      <c r="L52" s="410"/>
      <c r="M52" s="410"/>
      <c r="N52" s="410"/>
      <c r="O52" s="410"/>
      <c r="P52" s="397">
        <v>0</v>
      </c>
    </row>
    <row r="53" spans="2:16" ht="12" customHeight="1">
      <c r="B53" s="3172" t="s">
        <v>151</v>
      </c>
      <c r="C53" s="3173"/>
      <c r="D53" s="412" t="s">
        <v>124</v>
      </c>
      <c r="E53" s="413">
        <v>3475785</v>
      </c>
      <c r="F53" s="414">
        <v>294405</v>
      </c>
      <c r="G53" s="414">
        <v>3181380</v>
      </c>
      <c r="H53" s="415"/>
      <c r="I53" s="416">
        <v>346406</v>
      </c>
      <c r="J53" s="416">
        <v>1290026</v>
      </c>
      <c r="K53" s="416">
        <v>76957</v>
      </c>
      <c r="L53" s="416">
        <v>1213070</v>
      </c>
      <c r="M53" s="416">
        <v>3339929</v>
      </c>
      <c r="N53" s="417"/>
      <c r="O53" s="415"/>
      <c r="P53" s="418">
        <v>216831</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3665266</v>
      </c>
      <c r="F16" s="457">
        <v>2.11</v>
      </c>
      <c r="G16" s="458">
        <v>96671</v>
      </c>
      <c r="H16" s="397">
        <v>-96671</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464423</v>
      </c>
      <c r="F20" s="457">
        <v>0.02</v>
      </c>
      <c r="G20" s="458">
        <v>116</v>
      </c>
      <c r="H20" s="397">
        <v>-116</v>
      </c>
    </row>
    <row r="21" spans="2:10">
      <c r="B21" s="453"/>
      <c r="C21" s="454" t="s">
        <v>916</v>
      </c>
      <c r="D21" s="455" t="s">
        <v>126</v>
      </c>
      <c r="E21" s="456">
        <v>369451</v>
      </c>
      <c r="F21" s="457">
        <v>2.08</v>
      </c>
      <c r="G21" s="458">
        <v>9606</v>
      </c>
      <c r="H21" s="397">
        <v>-9606</v>
      </c>
    </row>
    <row r="22" spans="2:10">
      <c r="B22" s="459"/>
      <c r="C22" s="460" t="s">
        <v>917</v>
      </c>
      <c r="D22" s="461" t="s">
        <v>13</v>
      </c>
      <c r="E22" s="462">
        <v>259850</v>
      </c>
      <c r="F22" s="463">
        <v>7.15</v>
      </c>
      <c r="G22" s="464">
        <v>23224</v>
      </c>
      <c r="H22" s="403">
        <v>-23224</v>
      </c>
    </row>
    <row r="23" spans="2:10">
      <c r="B23" s="3208" t="s">
        <v>918</v>
      </c>
      <c r="C23" s="3209"/>
      <c r="D23" s="465" t="s">
        <v>121</v>
      </c>
      <c r="E23" s="466">
        <v>4758990</v>
      </c>
      <c r="F23" s="467"/>
      <c r="G23" s="468">
        <v>129617</v>
      </c>
      <c r="H23" s="469">
        <v>-129617</v>
      </c>
    </row>
    <row r="24" spans="2:10" ht="12.6">
      <c r="B24" s="3214" t="s">
        <v>919</v>
      </c>
      <c r="C24" s="3215"/>
      <c r="D24" s="470"/>
      <c r="E24" s="444"/>
      <c r="F24" s="445"/>
      <c r="G24" s="446"/>
      <c r="H24" s="447"/>
    </row>
    <row r="25" spans="2:10">
      <c r="B25" s="448"/>
      <c r="C25" s="259" t="s">
        <v>920</v>
      </c>
      <c r="D25" s="449" t="s">
        <v>127</v>
      </c>
      <c r="E25" s="471">
        <v>3475785</v>
      </c>
      <c r="F25" s="472">
        <v>2.5299999999999998</v>
      </c>
      <c r="G25" s="446">
        <v>109922</v>
      </c>
      <c r="H25" s="447">
        <v>-109922</v>
      </c>
    </row>
    <row r="26" spans="2:10">
      <c r="B26" s="453"/>
      <c r="C26" s="454" t="s">
        <v>921</v>
      </c>
      <c r="D26" s="455" t="s">
        <v>225</v>
      </c>
      <c r="E26" s="456">
        <v>1290027</v>
      </c>
      <c r="F26" s="473">
        <v>1.6</v>
      </c>
      <c r="G26" s="458">
        <v>25801</v>
      </c>
      <c r="H26" s="397">
        <v>-25801</v>
      </c>
    </row>
    <row r="27" spans="2:10">
      <c r="B27" s="474"/>
      <c r="C27" s="475" t="s">
        <v>922</v>
      </c>
      <c r="D27" s="476" t="s">
        <v>226</v>
      </c>
      <c r="E27" s="462">
        <v>0</v>
      </c>
      <c r="F27" s="477">
        <v>0</v>
      </c>
      <c r="G27" s="464">
        <v>0</v>
      </c>
      <c r="H27" s="403">
        <v>0</v>
      </c>
    </row>
    <row r="28" spans="2:10">
      <c r="B28" s="3208" t="s">
        <v>923</v>
      </c>
      <c r="C28" s="3209"/>
      <c r="D28" s="465" t="s">
        <v>128</v>
      </c>
      <c r="E28" s="466">
        <v>4765812</v>
      </c>
      <c r="F28" s="467"/>
      <c r="G28" s="468">
        <v>135723</v>
      </c>
      <c r="H28" s="478">
        <v>-135723</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105400</v>
      </c>
      <c r="F31" s="491"/>
      <c r="G31" s="492">
        <v>1015</v>
      </c>
      <c r="H31" s="493">
        <v>-1015</v>
      </c>
    </row>
    <row r="32" spans="2:10">
      <c r="B32" s="474"/>
      <c r="C32" s="475" t="s">
        <v>929</v>
      </c>
      <c r="D32" s="476" t="s">
        <v>130</v>
      </c>
      <c r="E32" s="494">
        <v>136250</v>
      </c>
      <c r="F32" s="495"/>
      <c r="G32" s="496">
        <v>-1041</v>
      </c>
      <c r="H32" s="497">
        <v>1041</v>
      </c>
    </row>
    <row r="33" spans="2:8">
      <c r="B33" s="3208" t="s">
        <v>930</v>
      </c>
      <c r="C33" s="3209"/>
      <c r="D33" s="465" t="s">
        <v>228</v>
      </c>
      <c r="E33" s="498"/>
      <c r="F33" s="499"/>
      <c r="G33" s="468">
        <v>-26</v>
      </c>
      <c r="H33" s="478">
        <v>26</v>
      </c>
    </row>
    <row r="34" spans="2:8">
      <c r="B34" s="3197" t="s">
        <v>931</v>
      </c>
      <c r="C34" s="3198"/>
      <c r="D34" s="455" t="s">
        <v>747</v>
      </c>
      <c r="E34" s="500"/>
      <c r="F34" s="501"/>
      <c r="G34" s="395">
        <v>0</v>
      </c>
      <c r="H34" s="502"/>
    </row>
    <row r="35" spans="2:8">
      <c r="B35" s="3222" t="s">
        <v>932</v>
      </c>
      <c r="C35" s="3223"/>
      <c r="D35" s="476" t="s">
        <v>14</v>
      </c>
      <c r="E35" s="503"/>
      <c r="F35" s="504"/>
      <c r="G35" s="505"/>
      <c r="H35" s="403">
        <v>6132</v>
      </c>
    </row>
    <row r="36" spans="2:8">
      <c r="B36" s="3208" t="s">
        <v>933</v>
      </c>
      <c r="C36" s="3209"/>
      <c r="D36" s="465" t="s">
        <v>120</v>
      </c>
      <c r="E36" s="498"/>
      <c r="F36" s="499"/>
      <c r="G36" s="506"/>
      <c r="H36" s="469">
        <v>6132</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189415</v>
      </c>
      <c r="H68" s="296"/>
    </row>
    <row r="69" spans="2:8">
      <c r="B69" s="3181" t="s">
        <v>965</v>
      </c>
      <c r="C69" s="3182"/>
      <c r="D69" s="555" t="s">
        <v>821</v>
      </c>
      <c r="E69" s="556"/>
      <c r="F69" s="557">
        <v>0.3</v>
      </c>
      <c r="G69" s="558">
        <v>0</v>
      </c>
      <c r="H69" s="296"/>
    </row>
    <row r="70" spans="2:8">
      <c r="B70" s="3183" t="s">
        <v>966</v>
      </c>
      <c r="C70" s="3184"/>
      <c r="D70" s="559" t="s">
        <v>76</v>
      </c>
      <c r="E70" s="560"/>
      <c r="F70" s="561"/>
      <c r="G70" s="562">
        <v>189415</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0</v>
      </c>
      <c r="F82" s="553">
        <v>0.1</v>
      </c>
      <c r="G82" s="554">
        <v>0</v>
      </c>
      <c r="H82" s="296"/>
    </row>
    <row r="83" spans="2:11">
      <c r="B83" s="3181" t="s">
        <v>917</v>
      </c>
      <c r="C83" s="3182"/>
      <c r="D83" s="555" t="s">
        <v>589</v>
      </c>
      <c r="E83" s="556">
        <v>0</v>
      </c>
      <c r="F83" s="557">
        <v>0.1</v>
      </c>
      <c r="G83" s="558">
        <v>0</v>
      </c>
      <c r="H83" s="296"/>
    </row>
    <row r="84" spans="2:11">
      <c r="B84" s="3183" t="s">
        <v>974</v>
      </c>
      <c r="C84" s="3184"/>
      <c r="D84" s="559" t="s">
        <v>727</v>
      </c>
      <c r="E84" s="560">
        <v>0</v>
      </c>
      <c r="F84" s="561"/>
      <c r="G84" s="562">
        <v>0</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0</v>
      </c>
      <c r="H13" s="591"/>
      <c r="I13" s="590">
        <v>0</v>
      </c>
      <c r="J13" s="592"/>
    </row>
    <row r="14" spans="2:11" s="587" customFormat="1" ht="12" customHeight="1">
      <c r="B14" s="3259" t="s">
        <v>989</v>
      </c>
      <c r="C14" s="3230"/>
      <c r="D14" s="3230"/>
      <c r="E14" s="588" t="s">
        <v>13</v>
      </c>
      <c r="F14" s="589">
        <v>2.5000000000000001E-3</v>
      </c>
      <c r="G14" s="590">
        <v>418365</v>
      </c>
      <c r="H14" s="594"/>
      <c r="I14" s="595">
        <v>418365</v>
      </c>
      <c r="J14" s="596">
        <v>1046</v>
      </c>
    </row>
    <row r="15" spans="2:11" s="587" customFormat="1" ht="12" customHeight="1">
      <c r="B15" s="3247" t="s">
        <v>990</v>
      </c>
      <c r="C15" s="3232"/>
      <c r="D15" s="3232"/>
      <c r="E15" s="598" t="s">
        <v>217</v>
      </c>
      <c r="F15" s="599">
        <v>2.5000000000000001E-2</v>
      </c>
      <c r="G15" s="590">
        <v>32320</v>
      </c>
      <c r="H15" s="594"/>
      <c r="I15" s="595">
        <v>32320</v>
      </c>
      <c r="J15" s="595">
        <v>808</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4260741</v>
      </c>
      <c r="H17" s="603">
        <v>0</v>
      </c>
      <c r="I17" s="603">
        <v>4260741</v>
      </c>
      <c r="J17" s="604">
        <v>62842</v>
      </c>
    </row>
    <row r="18" spans="2:10" s="587" customFormat="1" ht="12" customHeight="1">
      <c r="B18" s="609"/>
      <c r="C18" s="3229" t="s">
        <v>993</v>
      </c>
      <c r="D18" s="3229"/>
      <c r="E18" s="611" t="s">
        <v>126</v>
      </c>
      <c r="F18" s="608"/>
      <c r="G18" s="612">
        <v>127964</v>
      </c>
      <c r="H18" s="612">
        <v>0</v>
      </c>
      <c r="I18" s="612">
        <v>127964</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1335</v>
      </c>
      <c r="H24" s="628">
        <v>0</v>
      </c>
      <c r="I24" s="628">
        <v>1335</v>
      </c>
      <c r="J24" s="622">
        <v>601</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369451</v>
      </c>
      <c r="H28" s="628">
        <v>0</v>
      </c>
      <c r="I28" s="628">
        <v>369451</v>
      </c>
      <c r="J28" s="622">
        <v>27864</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21630</v>
      </c>
      <c r="H31" s="636"/>
      <c r="I31" s="625">
        <v>21630</v>
      </c>
      <c r="J31" s="637"/>
    </row>
    <row r="32" spans="2:10" s="587" customFormat="1" ht="12" customHeight="1">
      <c r="B32" s="609"/>
      <c r="C32" s="3230" t="s">
        <v>1006</v>
      </c>
      <c r="D32" s="3230"/>
      <c r="E32" s="623" t="s">
        <v>18</v>
      </c>
      <c r="F32" s="624">
        <v>7.0000000000000001E-3</v>
      </c>
      <c r="G32" s="625">
        <v>50424</v>
      </c>
      <c r="H32" s="636"/>
      <c r="I32" s="625">
        <v>50424</v>
      </c>
      <c r="J32" s="626">
        <v>353</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1422195</v>
      </c>
      <c r="H35" s="636"/>
      <c r="I35" s="628">
        <v>1422195</v>
      </c>
      <c r="J35" s="637"/>
    </row>
    <row r="36" spans="2:10" s="587" customFormat="1" ht="12" customHeight="1">
      <c r="B36" s="609"/>
      <c r="C36" s="3230" t="s">
        <v>1010</v>
      </c>
      <c r="D36" s="3230"/>
      <c r="E36" s="623" t="s">
        <v>574</v>
      </c>
      <c r="F36" s="624">
        <v>0.05</v>
      </c>
      <c r="G36" s="625">
        <v>5868</v>
      </c>
      <c r="H36" s="636"/>
      <c r="I36" s="625">
        <v>5868</v>
      </c>
      <c r="J36" s="626">
        <v>293</v>
      </c>
    </row>
    <row r="37" spans="2:10" s="587" customFormat="1" ht="12" customHeight="1">
      <c r="B37" s="609"/>
      <c r="C37" s="3230" t="s">
        <v>1011</v>
      </c>
      <c r="D37" s="3230"/>
      <c r="E37" s="623" t="s">
        <v>253</v>
      </c>
      <c r="F37" s="624">
        <v>0.1</v>
      </c>
      <c r="G37" s="625">
        <v>18104</v>
      </c>
      <c r="H37" s="636"/>
      <c r="I37" s="625">
        <v>18104</v>
      </c>
      <c r="J37" s="626">
        <v>1810</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47663</v>
      </c>
      <c r="H43" s="636"/>
      <c r="I43" s="628">
        <v>47663</v>
      </c>
      <c r="J43" s="644">
        <v>334</v>
      </c>
    </row>
    <row r="44" spans="2:10" s="587" customFormat="1" ht="12" customHeight="1">
      <c r="B44" s="609"/>
      <c r="C44" s="645"/>
      <c r="D44" s="593" t="s">
        <v>1018</v>
      </c>
      <c r="E44" s="623" t="s">
        <v>254</v>
      </c>
      <c r="F44" s="608"/>
      <c r="G44" s="625">
        <v>24822</v>
      </c>
      <c r="H44" s="625">
        <v>0</v>
      </c>
      <c r="I44" s="625">
        <v>24822</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77458</v>
      </c>
      <c r="H55" s="612">
        <v>0</v>
      </c>
      <c r="I55" s="612">
        <v>77458</v>
      </c>
      <c r="J55" s="653">
        <v>1936</v>
      </c>
    </row>
    <row r="56" spans="2:10" s="587" customFormat="1" ht="12" customHeight="1">
      <c r="B56" s="609"/>
      <c r="C56" s="593" t="s">
        <v>1028</v>
      </c>
      <c r="D56" s="593" t="s">
        <v>1029</v>
      </c>
      <c r="E56" s="623" t="s">
        <v>584</v>
      </c>
      <c r="F56" s="654">
        <v>2.5000000000000001E-2</v>
      </c>
      <c r="G56" s="625">
        <v>68445</v>
      </c>
      <c r="H56" s="625">
        <v>0</v>
      </c>
      <c r="I56" s="625">
        <v>68445</v>
      </c>
      <c r="J56" s="626">
        <v>1711</v>
      </c>
    </row>
    <row r="57" spans="2:10" s="587" customFormat="1" ht="12" customHeight="1">
      <c r="B57" s="609"/>
      <c r="C57" s="593" t="s">
        <v>1018</v>
      </c>
      <c r="D57" s="593"/>
      <c r="E57" s="623" t="s">
        <v>165</v>
      </c>
      <c r="F57" s="608"/>
      <c r="G57" s="625">
        <v>1765083</v>
      </c>
      <c r="H57" s="625">
        <v>0</v>
      </c>
      <c r="I57" s="625">
        <v>1765083</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0</v>
      </c>
      <c r="H59" s="628">
        <v>0</v>
      </c>
      <c r="I59" s="628">
        <v>0</v>
      </c>
      <c r="J59" s="622">
        <v>0</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70354</v>
      </c>
      <c r="H61" s="636"/>
      <c r="I61" s="628">
        <v>70354</v>
      </c>
      <c r="J61" s="622">
        <v>7035</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3698</v>
      </c>
      <c r="H63" s="591"/>
      <c r="I63" s="612"/>
      <c r="J63" s="613">
        <v>370</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8785920</v>
      </c>
      <c r="H65" s="590">
        <v>0</v>
      </c>
      <c r="I65" s="590">
        <v>8785920</v>
      </c>
      <c r="J65" s="653">
        <v>107003</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1055494</v>
      </c>
      <c r="F16" s="687">
        <v>0</v>
      </c>
      <c r="G16" s="687">
        <v>1055494</v>
      </c>
      <c r="H16" s="688">
        <v>0</v>
      </c>
      <c r="I16" s="687">
        <v>958464</v>
      </c>
      <c r="J16" s="687">
        <v>0</v>
      </c>
      <c r="K16" s="687">
        <v>958464</v>
      </c>
      <c r="L16" s="688">
        <v>0</v>
      </c>
      <c r="M16" s="687">
        <v>77512</v>
      </c>
      <c r="N16" s="687">
        <v>0</v>
      </c>
      <c r="O16" s="687">
        <v>77512</v>
      </c>
      <c r="P16" s="688">
        <v>0</v>
      </c>
      <c r="Q16" s="687">
        <v>0</v>
      </c>
    </row>
    <row r="17" spans="2:17" ht="12" customHeight="1">
      <c r="B17" s="676" t="s">
        <v>1061</v>
      </c>
      <c r="C17" s="685" t="s">
        <v>1062</v>
      </c>
      <c r="D17" s="686" t="s">
        <v>217</v>
      </c>
      <c r="E17" s="689">
        <v>271</v>
      </c>
      <c r="F17" s="689">
        <v>0</v>
      </c>
      <c r="G17" s="689">
        <v>271</v>
      </c>
      <c r="H17" s="690">
        <v>2.5000000000000001E-3</v>
      </c>
      <c r="I17" s="689">
        <v>411</v>
      </c>
      <c r="J17" s="689">
        <v>0</v>
      </c>
      <c r="K17" s="689">
        <v>411</v>
      </c>
      <c r="L17" s="690">
        <v>5.0000000000000001E-3</v>
      </c>
      <c r="M17" s="689">
        <v>0</v>
      </c>
      <c r="N17" s="689">
        <v>0</v>
      </c>
      <c r="O17" s="689">
        <v>0</v>
      </c>
      <c r="P17" s="690">
        <v>1.2500000000000001E-2</v>
      </c>
      <c r="Q17" s="689">
        <v>3</v>
      </c>
    </row>
    <row r="18" spans="2:17" ht="12" customHeight="1">
      <c r="B18" s="676" t="s">
        <v>1063</v>
      </c>
      <c r="C18" s="685" t="s">
        <v>1064</v>
      </c>
      <c r="D18" s="686" t="s">
        <v>218</v>
      </c>
      <c r="E18" s="689">
        <v>87107</v>
      </c>
      <c r="F18" s="689">
        <v>0</v>
      </c>
      <c r="G18" s="689">
        <v>87107</v>
      </c>
      <c r="H18" s="690">
        <v>2.5000000000000001E-3</v>
      </c>
      <c r="I18" s="689">
        <v>266936</v>
      </c>
      <c r="J18" s="689">
        <v>0</v>
      </c>
      <c r="K18" s="689">
        <v>266936</v>
      </c>
      <c r="L18" s="690">
        <v>0.01</v>
      </c>
      <c r="M18" s="689">
        <v>841</v>
      </c>
      <c r="N18" s="689">
        <v>0</v>
      </c>
      <c r="O18" s="689">
        <v>841</v>
      </c>
      <c r="P18" s="690">
        <v>1.7500000000000002E-2</v>
      </c>
      <c r="Q18" s="689">
        <v>2902</v>
      </c>
    </row>
    <row r="19" spans="2:17" ht="12" customHeight="1">
      <c r="B19" s="676" t="s">
        <v>1065</v>
      </c>
      <c r="C19" s="685" t="s">
        <v>1066</v>
      </c>
      <c r="D19" s="686" t="s">
        <v>219</v>
      </c>
      <c r="E19" s="689">
        <v>200983</v>
      </c>
      <c r="F19" s="689">
        <v>0</v>
      </c>
      <c r="G19" s="689">
        <v>200983</v>
      </c>
      <c r="H19" s="690">
        <v>7.4999999999999997E-3</v>
      </c>
      <c r="I19" s="689">
        <v>857821</v>
      </c>
      <c r="J19" s="689">
        <v>0</v>
      </c>
      <c r="K19" s="689">
        <v>857821</v>
      </c>
      <c r="L19" s="690">
        <v>1.7500000000000002E-2</v>
      </c>
      <c r="M19" s="689">
        <v>62554</v>
      </c>
      <c r="N19" s="689">
        <v>0</v>
      </c>
      <c r="O19" s="689">
        <v>62554</v>
      </c>
      <c r="P19" s="690">
        <v>0.03</v>
      </c>
      <c r="Q19" s="689">
        <v>18396</v>
      </c>
    </row>
    <row r="20" spans="2:17" ht="12" customHeight="1">
      <c r="B20" s="676" t="s">
        <v>1067</v>
      </c>
      <c r="C20" s="685" t="s">
        <v>1068</v>
      </c>
      <c r="D20" s="686" t="s">
        <v>220</v>
      </c>
      <c r="E20" s="689">
        <v>3238</v>
      </c>
      <c r="F20" s="689">
        <v>0</v>
      </c>
      <c r="G20" s="689">
        <v>3238</v>
      </c>
      <c r="H20" s="690">
        <v>1.4999999999999999E-2</v>
      </c>
      <c r="I20" s="689">
        <v>246658</v>
      </c>
      <c r="J20" s="689">
        <v>0</v>
      </c>
      <c r="K20" s="689">
        <v>246658</v>
      </c>
      <c r="L20" s="690">
        <v>3.7499999999999999E-2</v>
      </c>
      <c r="M20" s="689">
        <v>209411</v>
      </c>
      <c r="N20" s="689">
        <v>0</v>
      </c>
      <c r="O20" s="689">
        <v>209411</v>
      </c>
      <c r="P20" s="690">
        <v>4.7500000000000001E-2</v>
      </c>
      <c r="Q20" s="689">
        <v>19245</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3211</v>
      </c>
      <c r="F23" s="689">
        <v>0</v>
      </c>
      <c r="G23" s="689">
        <v>3211</v>
      </c>
      <c r="H23" s="690"/>
      <c r="I23" s="689">
        <v>50946</v>
      </c>
      <c r="J23" s="689">
        <v>0</v>
      </c>
      <c r="K23" s="689">
        <v>50946</v>
      </c>
      <c r="L23" s="690"/>
      <c r="M23" s="689">
        <v>177141</v>
      </c>
      <c r="N23" s="689">
        <v>0</v>
      </c>
      <c r="O23" s="689">
        <v>177141</v>
      </c>
      <c r="P23" s="690"/>
      <c r="Q23" s="689">
        <v>21982</v>
      </c>
    </row>
    <row r="24" spans="2:17" ht="12" customHeight="1">
      <c r="B24" s="676"/>
      <c r="C24" s="685" t="s">
        <v>652</v>
      </c>
      <c r="D24" s="686" t="s">
        <v>13</v>
      </c>
      <c r="E24" s="689">
        <v>0</v>
      </c>
      <c r="F24" s="689">
        <v>0</v>
      </c>
      <c r="G24" s="689">
        <v>0</v>
      </c>
      <c r="H24" s="690">
        <v>0.155</v>
      </c>
      <c r="I24" s="689">
        <v>0</v>
      </c>
      <c r="J24" s="689">
        <v>0</v>
      </c>
      <c r="K24" s="689">
        <v>0</v>
      </c>
      <c r="L24" s="690">
        <v>0.18</v>
      </c>
      <c r="M24" s="689">
        <v>1742</v>
      </c>
      <c r="N24" s="689">
        <v>0</v>
      </c>
      <c r="O24" s="689">
        <v>1742</v>
      </c>
      <c r="P24" s="690">
        <v>0.18</v>
      </c>
      <c r="Q24" s="689">
        <v>314</v>
      </c>
    </row>
    <row r="25" spans="2:17" ht="12" customHeight="1">
      <c r="B25" s="682"/>
      <c r="C25" s="685" t="s">
        <v>1073</v>
      </c>
      <c r="D25" s="686" t="s">
        <v>121</v>
      </c>
      <c r="E25" s="689">
        <v>1350304</v>
      </c>
      <c r="F25" s="689">
        <v>0</v>
      </c>
      <c r="G25" s="689">
        <v>1350304</v>
      </c>
      <c r="H25" s="691"/>
      <c r="I25" s="689">
        <v>2381236</v>
      </c>
      <c r="J25" s="689">
        <v>0</v>
      </c>
      <c r="K25" s="689">
        <v>2381236</v>
      </c>
      <c r="L25" s="691"/>
      <c r="M25" s="689">
        <v>529201</v>
      </c>
      <c r="N25" s="689">
        <v>0</v>
      </c>
      <c r="O25" s="689">
        <v>529201</v>
      </c>
      <c r="P25" s="692"/>
      <c r="Q25" s="689">
        <v>62842</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127964</v>
      </c>
      <c r="F27" s="689">
        <v>0</v>
      </c>
      <c r="G27" s="689">
        <v>127964</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127964</v>
      </c>
      <c r="F33" s="694">
        <v>0</v>
      </c>
      <c r="G33" s="694">
        <v>127964</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181636</v>
      </c>
      <c r="F36" s="689">
        <v>0</v>
      </c>
      <c r="G36" s="689">
        <v>181636</v>
      </c>
      <c r="H36" s="690">
        <v>0.05</v>
      </c>
      <c r="I36" s="694"/>
      <c r="J36" s="694"/>
      <c r="K36" s="694"/>
      <c r="L36" s="695"/>
      <c r="M36" s="694"/>
      <c r="N36" s="694"/>
      <c r="O36" s="694"/>
      <c r="P36" s="694"/>
      <c r="Q36" s="689">
        <v>9082</v>
      </c>
    </row>
    <row r="37" spans="2:28" ht="12" customHeight="1">
      <c r="B37" s="676"/>
      <c r="C37" s="685" t="s">
        <v>1085</v>
      </c>
      <c r="D37" s="686" t="s">
        <v>17</v>
      </c>
      <c r="E37" s="689">
        <v>187815</v>
      </c>
      <c r="F37" s="689">
        <v>0</v>
      </c>
      <c r="G37" s="689">
        <v>187815</v>
      </c>
      <c r="H37" s="690">
        <v>0.1</v>
      </c>
      <c r="I37" s="694"/>
      <c r="J37" s="694"/>
      <c r="K37" s="694"/>
      <c r="L37" s="695"/>
      <c r="M37" s="694"/>
      <c r="N37" s="694"/>
      <c r="O37" s="694"/>
      <c r="P37" s="694"/>
      <c r="Q37" s="689">
        <v>18782</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369451</v>
      </c>
      <c r="F40" s="689">
        <v>0</v>
      </c>
      <c r="G40" s="689">
        <v>369451</v>
      </c>
      <c r="H40" s="691"/>
      <c r="I40" s="694"/>
      <c r="J40" s="694"/>
      <c r="K40" s="694"/>
      <c r="L40" s="695"/>
      <c r="M40" s="694"/>
      <c r="N40" s="694"/>
      <c r="O40" s="694"/>
      <c r="P40" s="694"/>
      <c r="Q40" s="689">
        <v>27864</v>
      </c>
    </row>
    <row r="41" spans="2:28" ht="12" customHeight="1">
      <c r="B41" s="685" t="s">
        <v>151</v>
      </c>
      <c r="C41" s="685"/>
      <c r="D41" s="686" t="s">
        <v>124</v>
      </c>
      <c r="E41" s="694"/>
      <c r="F41" s="694"/>
      <c r="G41" s="694"/>
      <c r="H41" s="685"/>
      <c r="I41" s="694"/>
      <c r="J41" s="694"/>
      <c r="K41" s="694"/>
      <c r="L41" s="695"/>
      <c r="M41" s="694"/>
      <c r="N41" s="694"/>
      <c r="O41" s="694"/>
      <c r="P41" s="694"/>
      <c r="Q41" s="694">
        <v>90706</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241650</v>
      </c>
      <c r="F14" s="721">
        <v>0</v>
      </c>
      <c r="G14" s="721">
        <v>0</v>
      </c>
      <c r="H14" s="721">
        <v>0</v>
      </c>
      <c r="I14" s="721">
        <v>0</v>
      </c>
      <c r="J14" s="722">
        <v>241650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2122</v>
      </c>
      <c r="F16" s="728">
        <v>0</v>
      </c>
      <c r="G16" s="728">
        <v>0</v>
      </c>
      <c r="H16" s="728">
        <v>0</v>
      </c>
      <c r="I16" s="728">
        <v>0</v>
      </c>
      <c r="J16" s="729">
        <v>2122</v>
      </c>
      <c r="K16" s="296"/>
      <c r="L16" s="296"/>
      <c r="M16" s="296"/>
      <c r="N16" s="296"/>
      <c r="O16" s="296"/>
      <c r="P16" s="296"/>
      <c r="Q16" s="296"/>
      <c r="R16" s="296"/>
      <c r="S16" s="296"/>
      <c r="T16" s="296"/>
    </row>
    <row r="17" spans="2:20" ht="12" customHeight="1">
      <c r="B17" s="3278" t="s">
        <v>1106</v>
      </c>
      <c r="C17" s="3279"/>
      <c r="D17" s="730" t="s">
        <v>218</v>
      </c>
      <c r="E17" s="720">
        <v>2761</v>
      </c>
      <c r="F17" s="721">
        <v>0</v>
      </c>
      <c r="G17" s="721">
        <v>0</v>
      </c>
      <c r="H17" s="721">
        <v>0</v>
      </c>
      <c r="I17" s="721">
        <v>0</v>
      </c>
      <c r="J17" s="722">
        <v>2761</v>
      </c>
      <c r="K17" s="296"/>
      <c r="L17" s="296"/>
      <c r="M17" s="296"/>
      <c r="N17" s="296"/>
      <c r="O17" s="296"/>
      <c r="P17" s="296"/>
      <c r="Q17" s="296"/>
      <c r="R17" s="296"/>
      <c r="S17" s="296"/>
      <c r="T17" s="296"/>
    </row>
    <row r="18" spans="2:20" ht="12" customHeight="1">
      <c r="B18" s="3280" t="s">
        <v>1107</v>
      </c>
      <c r="C18" s="3281"/>
      <c r="D18" s="731" t="s">
        <v>219</v>
      </c>
      <c r="E18" s="720">
        <v>206</v>
      </c>
      <c r="F18" s="721">
        <v>0</v>
      </c>
      <c r="G18" s="721">
        <v>0</v>
      </c>
      <c r="H18" s="721">
        <v>0</v>
      </c>
      <c r="I18" s="721">
        <v>0</v>
      </c>
      <c r="J18" s="722">
        <v>206</v>
      </c>
      <c r="K18" s="296"/>
      <c r="L18" s="296"/>
      <c r="M18" s="296"/>
      <c r="N18" s="296"/>
      <c r="O18" s="296"/>
      <c r="P18" s="296"/>
      <c r="Q18" s="296"/>
      <c r="R18" s="296"/>
      <c r="S18" s="296"/>
      <c r="T18" s="296"/>
    </row>
    <row r="19" spans="2:20" ht="12" customHeight="1">
      <c r="B19" s="3284" t="s">
        <v>1108</v>
      </c>
      <c r="C19" s="3285"/>
      <c r="D19" s="732" t="s">
        <v>121</v>
      </c>
      <c r="E19" s="733">
        <v>2328</v>
      </c>
      <c r="F19" s="734">
        <v>0</v>
      </c>
      <c r="G19" s="734">
        <v>0</v>
      </c>
      <c r="H19" s="734">
        <v>0</v>
      </c>
      <c r="I19" s="734">
        <v>0</v>
      </c>
      <c r="J19" s="735">
        <v>2328</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1497</v>
      </c>
      <c r="F32" s="694">
        <v>0</v>
      </c>
      <c r="G32" s="694">
        <v>1497</v>
      </c>
      <c r="H32" s="694">
        <v>100</v>
      </c>
      <c r="I32" s="762">
        <v>2.5000000000000001E-3</v>
      </c>
      <c r="J32" s="694">
        <v>831</v>
      </c>
      <c r="K32" s="694">
        <v>0</v>
      </c>
      <c r="L32" s="694">
        <v>831</v>
      </c>
      <c r="M32" s="694">
        <v>100</v>
      </c>
      <c r="N32" s="762">
        <v>0.01</v>
      </c>
      <c r="O32" s="694">
        <v>0</v>
      </c>
      <c r="P32" s="694">
        <v>0</v>
      </c>
      <c r="Q32" s="694">
        <v>0</v>
      </c>
      <c r="R32" s="694">
        <v>0</v>
      </c>
      <c r="S32" s="762">
        <v>1.7500000000000002E-2</v>
      </c>
      <c r="T32" s="763">
        <v>12</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1497</v>
      </c>
      <c r="F39" s="769">
        <v>0</v>
      </c>
      <c r="G39" s="769">
        <v>1497</v>
      </c>
      <c r="H39" s="770"/>
      <c r="I39" s="771"/>
      <c r="J39" s="769">
        <v>831</v>
      </c>
      <c r="K39" s="769">
        <v>0</v>
      </c>
      <c r="L39" s="769">
        <v>831</v>
      </c>
      <c r="M39" s="770"/>
      <c r="N39" s="771"/>
      <c r="O39" s="769">
        <v>0</v>
      </c>
      <c r="P39" s="772">
        <v>0</v>
      </c>
      <c r="Q39" s="772">
        <v>0</v>
      </c>
      <c r="R39" s="773"/>
      <c r="S39" s="774"/>
      <c r="T39" s="775">
        <v>12</v>
      </c>
    </row>
    <row r="40" spans="2:20" ht="12" customHeight="1">
      <c r="B40" s="776" t="s">
        <v>1134</v>
      </c>
      <c r="C40" s="777" t="s">
        <v>1135</v>
      </c>
      <c r="D40" s="778" t="s">
        <v>129</v>
      </c>
      <c r="E40" s="779"/>
      <c r="F40" s="780"/>
      <c r="G40" s="780"/>
      <c r="H40" s="781"/>
      <c r="I40" s="782"/>
      <c r="J40" s="783"/>
      <c r="K40" s="784"/>
      <c r="L40" s="784"/>
      <c r="M40" s="784"/>
      <c r="N40" s="785"/>
      <c r="O40" s="786">
        <v>19882</v>
      </c>
      <c r="P40" s="787">
        <v>0</v>
      </c>
      <c r="Q40" s="787">
        <v>19882</v>
      </c>
      <c r="R40" s="788">
        <v>0.5</v>
      </c>
      <c r="S40" s="789">
        <v>0.02</v>
      </c>
      <c r="T40" s="790">
        <v>199</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19882</v>
      </c>
      <c r="P44" s="811">
        <v>0</v>
      </c>
      <c r="Q44" s="811">
        <v>19882</v>
      </c>
      <c r="R44" s="812"/>
      <c r="S44" s="813"/>
      <c r="T44" s="814">
        <v>199</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1497</v>
      </c>
      <c r="F55" s="769">
        <v>0</v>
      </c>
      <c r="G55" s="769">
        <v>1497</v>
      </c>
      <c r="H55" s="828"/>
      <c r="I55" s="771"/>
      <c r="J55" s="769">
        <v>831</v>
      </c>
      <c r="K55" s="769">
        <v>0</v>
      </c>
      <c r="L55" s="769">
        <v>831</v>
      </c>
      <c r="M55" s="770"/>
      <c r="N55" s="771"/>
      <c r="O55" s="769">
        <v>19882</v>
      </c>
      <c r="P55" s="829">
        <v>0</v>
      </c>
      <c r="Q55" s="829">
        <v>19882</v>
      </c>
      <c r="R55" s="830"/>
      <c r="S55" s="774"/>
      <c r="T55" s="775">
        <v>211</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25830</v>
      </c>
      <c r="F10" s="296"/>
      <c r="G10" s="296"/>
      <c r="H10" s="296"/>
      <c r="I10" s="296"/>
      <c r="J10" s="296"/>
      <c r="K10" s="296"/>
    </row>
    <row r="11" spans="2:11" ht="12" customHeight="1">
      <c r="B11" s="3160" t="s">
        <v>1149</v>
      </c>
      <c r="C11" s="3161"/>
      <c r="D11" s="843" t="s">
        <v>217</v>
      </c>
      <c r="E11" s="844">
        <v>121</v>
      </c>
      <c r="F11" s="296"/>
      <c r="G11" s="296"/>
      <c r="H11" s="296"/>
      <c r="I11" s="296"/>
      <c r="J11" s="296"/>
      <c r="K11" s="296"/>
    </row>
    <row r="12" spans="2:11" ht="12" customHeight="1">
      <c r="B12" s="3160" t="s">
        <v>1150</v>
      </c>
      <c r="C12" s="3161"/>
      <c r="D12" s="843" t="s">
        <v>218</v>
      </c>
      <c r="E12" s="844">
        <v>9</v>
      </c>
      <c r="F12" s="296"/>
      <c r="G12" s="296"/>
      <c r="H12" s="296"/>
      <c r="I12" s="296"/>
      <c r="J12" s="296"/>
      <c r="K12" s="296"/>
    </row>
    <row r="13" spans="2:11" ht="12" customHeight="1">
      <c r="B13" s="3296" t="s">
        <v>1151</v>
      </c>
      <c r="C13" s="3297"/>
      <c r="D13" s="845" t="s">
        <v>219</v>
      </c>
      <c r="E13" s="844">
        <v>2530</v>
      </c>
      <c r="F13" s="296"/>
      <c r="G13" s="296"/>
      <c r="H13" s="296"/>
      <c r="I13" s="296"/>
      <c r="J13" s="296"/>
      <c r="K13" s="296"/>
    </row>
    <row r="14" spans="2:11" ht="12" customHeight="1">
      <c r="B14" s="3298" t="s">
        <v>1152</v>
      </c>
      <c r="C14" s="3299"/>
      <c r="D14" s="846" t="s">
        <v>220</v>
      </c>
      <c r="E14" s="847">
        <v>23421</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536568</v>
      </c>
      <c r="F21" s="864">
        <v>0</v>
      </c>
      <c r="G21" s="865">
        <v>498660</v>
      </c>
      <c r="H21" s="864">
        <v>0</v>
      </c>
      <c r="I21" s="865">
        <v>4482</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115258</v>
      </c>
      <c r="F23" s="871">
        <v>2.5000000000000001E-3</v>
      </c>
      <c r="G23" s="872">
        <v>86942</v>
      </c>
      <c r="H23" s="871">
        <v>0.01</v>
      </c>
      <c r="I23" s="872">
        <v>0</v>
      </c>
      <c r="J23" s="873">
        <v>1.7500000000000002E-2</v>
      </c>
      <c r="K23" s="874">
        <v>1158</v>
      </c>
    </row>
    <row r="24" spans="2:11" ht="12" customHeight="1">
      <c r="B24" s="868"/>
      <c r="C24" s="760" t="s">
        <v>1066</v>
      </c>
      <c r="D24" s="869" t="s">
        <v>557</v>
      </c>
      <c r="E24" s="870">
        <v>123513</v>
      </c>
      <c r="F24" s="871">
        <v>7.4999999999999997E-3</v>
      </c>
      <c r="G24" s="872">
        <v>338562</v>
      </c>
      <c r="H24" s="871">
        <v>1.7500000000000002E-2</v>
      </c>
      <c r="I24" s="872">
        <v>28107</v>
      </c>
      <c r="J24" s="873">
        <v>0.03</v>
      </c>
      <c r="K24" s="874">
        <v>7694</v>
      </c>
    </row>
    <row r="25" spans="2:11" ht="12" customHeight="1">
      <c r="B25" s="868"/>
      <c r="C25" s="760" t="s">
        <v>1068</v>
      </c>
      <c r="D25" s="869" t="s">
        <v>227</v>
      </c>
      <c r="E25" s="870">
        <v>16430</v>
      </c>
      <c r="F25" s="871">
        <v>1.4999999999999999E-2</v>
      </c>
      <c r="G25" s="872">
        <v>258688</v>
      </c>
      <c r="H25" s="871">
        <v>3.7499999999999999E-2</v>
      </c>
      <c r="I25" s="872">
        <v>135719</v>
      </c>
      <c r="J25" s="873">
        <v>4.7500000000000001E-2</v>
      </c>
      <c r="K25" s="874">
        <v>16394</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791769</v>
      </c>
      <c r="F30" s="881"/>
      <c r="G30" s="882">
        <v>1182852</v>
      </c>
      <c r="H30" s="881"/>
      <c r="I30" s="882">
        <v>168308</v>
      </c>
      <c r="J30" s="883"/>
      <c r="K30" s="876">
        <v>25246</v>
      </c>
    </row>
    <row r="31" spans="2:11" ht="12" customHeight="1">
      <c r="B31" s="868" t="s">
        <v>1163</v>
      </c>
      <c r="C31" s="884" t="s">
        <v>1164</v>
      </c>
      <c r="D31" s="885" t="s">
        <v>129</v>
      </c>
      <c r="E31" s="886">
        <v>84060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84060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23343</v>
      </c>
      <c r="F46" s="895">
        <v>2.5000000000000001E-2</v>
      </c>
      <c r="G46" s="888"/>
      <c r="H46" s="889"/>
      <c r="I46" s="888"/>
      <c r="J46" s="889"/>
      <c r="K46" s="876">
        <v>584</v>
      </c>
    </row>
    <row r="47" spans="2:11" ht="12" customHeight="1">
      <c r="B47" s="896"/>
      <c r="C47" s="777" t="s">
        <v>1133</v>
      </c>
      <c r="D47" s="879" t="s">
        <v>639</v>
      </c>
      <c r="E47" s="897">
        <v>23343</v>
      </c>
      <c r="F47" s="898"/>
      <c r="G47" s="888"/>
      <c r="H47" s="889"/>
      <c r="I47" s="888"/>
      <c r="J47" s="889"/>
      <c r="K47" s="876">
        <v>584</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3766</v>
      </c>
      <c r="F50" s="871">
        <v>2.5000000000000001E-3</v>
      </c>
      <c r="G50" s="872">
        <v>0</v>
      </c>
      <c r="H50" s="871">
        <v>0.01</v>
      </c>
      <c r="I50" s="872">
        <v>0</v>
      </c>
      <c r="J50" s="873">
        <v>1.7500000000000002E-2</v>
      </c>
      <c r="K50" s="874">
        <v>9</v>
      </c>
    </row>
    <row r="51" spans="2:11" ht="12" customHeight="1">
      <c r="B51" s="776"/>
      <c r="C51" s="760" t="s">
        <v>1066</v>
      </c>
      <c r="D51" s="869" t="s">
        <v>571</v>
      </c>
      <c r="E51" s="870">
        <v>14919</v>
      </c>
      <c r="F51" s="871">
        <v>7.4999999999999997E-3</v>
      </c>
      <c r="G51" s="872">
        <v>0</v>
      </c>
      <c r="H51" s="871">
        <v>1.7500000000000002E-2</v>
      </c>
      <c r="I51" s="872">
        <v>0</v>
      </c>
      <c r="J51" s="873">
        <v>0.03</v>
      </c>
      <c r="K51" s="874">
        <v>112</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18685</v>
      </c>
      <c r="F55" s="871"/>
      <c r="G55" s="872">
        <v>0</v>
      </c>
      <c r="H55" s="871"/>
      <c r="I55" s="872">
        <v>0</v>
      </c>
      <c r="J55" s="875"/>
      <c r="K55" s="874">
        <v>121</v>
      </c>
    </row>
    <row r="56" spans="2:11" ht="12" customHeight="1">
      <c r="B56" s="907" t="s">
        <v>151</v>
      </c>
      <c r="C56" s="908"/>
      <c r="D56" s="909" t="s">
        <v>124</v>
      </c>
      <c r="E56" s="910">
        <v>917857</v>
      </c>
      <c r="F56" s="911"/>
      <c r="G56" s="912">
        <v>1182852</v>
      </c>
      <c r="H56" s="911"/>
      <c r="I56" s="912">
        <v>168308</v>
      </c>
      <c r="J56" s="809"/>
      <c r="K56" s="814">
        <v>25951</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4335652</v>
      </c>
      <c r="E14" s="933">
        <v>4653558</v>
      </c>
      <c r="F14" s="934">
        <v>2.5000000000000001E-2</v>
      </c>
      <c r="G14" s="935">
        <v>116339</v>
      </c>
      <c r="H14" s="238"/>
    </row>
    <row r="15" spans="2:10" ht="12" customHeight="1">
      <c r="B15" s="936" t="s">
        <v>1182</v>
      </c>
      <c r="C15" s="937" t="s">
        <v>217</v>
      </c>
      <c r="D15" s="490">
        <v>0</v>
      </c>
      <c r="E15" s="933">
        <v>0</v>
      </c>
      <c r="F15" s="934">
        <v>1.7500000000000002E-2</v>
      </c>
      <c r="G15" s="935">
        <v>0</v>
      </c>
      <c r="H15" s="238"/>
    </row>
    <row r="16" spans="2:10" ht="12" customHeight="1">
      <c r="B16" s="938" t="s">
        <v>1183</v>
      </c>
      <c r="C16" s="939" t="s">
        <v>218</v>
      </c>
      <c r="D16" s="490">
        <v>671837</v>
      </c>
      <c r="E16" s="933">
        <v>249870</v>
      </c>
      <c r="F16" s="934">
        <v>7.4999999999999997E-3</v>
      </c>
      <c r="G16" s="935">
        <v>1874</v>
      </c>
      <c r="H16" s="238"/>
    </row>
    <row r="17" spans="2:8" ht="12" customHeight="1">
      <c r="B17" s="940" t="s">
        <v>1184</v>
      </c>
      <c r="C17" s="941" t="s">
        <v>121</v>
      </c>
      <c r="D17" s="942">
        <v>5007489</v>
      </c>
      <c r="E17" s="414">
        <v>4903428</v>
      </c>
      <c r="F17" s="943"/>
      <c r="G17" s="944"/>
      <c r="H17" s="238"/>
    </row>
    <row r="18" spans="2:8" ht="12" customHeight="1">
      <c r="B18" s="945" t="s">
        <v>1185</v>
      </c>
      <c r="C18" s="946" t="s">
        <v>127</v>
      </c>
      <c r="D18" s="947"/>
      <c r="E18" s="948">
        <v>1313628</v>
      </c>
      <c r="F18" s="949">
        <v>2.5000000000000001E-2</v>
      </c>
      <c r="G18" s="950">
        <v>32841</v>
      </c>
      <c r="H18" s="238"/>
    </row>
    <row r="19" spans="2:8" ht="12" customHeight="1">
      <c r="B19" s="936" t="s">
        <v>1186</v>
      </c>
      <c r="C19" s="937" t="s">
        <v>225</v>
      </c>
      <c r="D19" s="951"/>
      <c r="E19" s="933">
        <v>249870</v>
      </c>
      <c r="F19" s="934">
        <v>7.4999999999999997E-3</v>
      </c>
      <c r="G19" s="935">
        <v>1874</v>
      </c>
    </row>
    <row r="20" spans="2:8" ht="12" customHeight="1">
      <c r="B20" s="936" t="s">
        <v>1187</v>
      </c>
      <c r="C20" s="937" t="s">
        <v>226</v>
      </c>
      <c r="D20" s="951"/>
      <c r="E20" s="952"/>
      <c r="F20" s="953"/>
      <c r="G20" s="935">
        <v>1874</v>
      </c>
    </row>
    <row r="21" spans="2:8" ht="12" customHeight="1">
      <c r="B21" s="938" t="s">
        <v>1188</v>
      </c>
      <c r="C21" s="939" t="s">
        <v>557</v>
      </c>
      <c r="D21" s="951"/>
      <c r="E21" s="458">
        <v>0</v>
      </c>
      <c r="F21" s="954">
        <v>2.5000000000000001E-2</v>
      </c>
      <c r="G21" s="935">
        <v>0</v>
      </c>
    </row>
    <row r="22" spans="2:8" ht="12" customHeight="1">
      <c r="B22" s="955" t="s">
        <v>1189</v>
      </c>
      <c r="C22" s="941" t="s">
        <v>128</v>
      </c>
      <c r="D22" s="956"/>
      <c r="E22" s="957"/>
      <c r="F22" s="958"/>
      <c r="G22" s="959">
        <v>151054</v>
      </c>
    </row>
    <row r="23" spans="2:8" ht="12" customHeight="1">
      <c r="B23" s="926" t="s">
        <v>1190</v>
      </c>
      <c r="C23" s="960"/>
      <c r="D23" s="961"/>
      <c r="E23" s="962"/>
      <c r="G23" s="963"/>
    </row>
    <row r="24" spans="2:8" ht="12" customHeight="1">
      <c r="B24" s="926" t="s">
        <v>1191</v>
      </c>
      <c r="C24" s="964" t="s">
        <v>747</v>
      </c>
      <c r="D24" s="961"/>
      <c r="E24" s="962">
        <v>901405</v>
      </c>
      <c r="F24" s="965">
        <v>8.5000000000000006E-2</v>
      </c>
      <c r="G24" s="963">
        <v>76619</v>
      </c>
    </row>
    <row r="25" spans="2:8" ht="12" customHeight="1">
      <c r="B25" s="966" t="s">
        <v>1192</v>
      </c>
      <c r="C25" s="967" t="s">
        <v>120</v>
      </c>
      <c r="D25" s="968"/>
      <c r="E25" s="969"/>
      <c r="F25" s="970"/>
      <c r="G25" s="478">
        <v>227673</v>
      </c>
    </row>
    <row r="26" spans="2:8" ht="12" customHeight="1">
      <c r="B26" s="926" t="s">
        <v>1193</v>
      </c>
      <c r="C26" s="960" t="s">
        <v>251</v>
      </c>
      <c r="D26" s="971"/>
      <c r="E26" s="972"/>
      <c r="F26" s="973">
        <v>0.3</v>
      </c>
      <c r="G26" s="963">
        <v>270422</v>
      </c>
    </row>
    <row r="27" spans="2:8" ht="12" customHeight="1">
      <c r="B27" s="966" t="s">
        <v>1194</v>
      </c>
      <c r="C27" s="967" t="s">
        <v>124</v>
      </c>
      <c r="D27" s="968"/>
      <c r="E27" s="969"/>
      <c r="F27" s="561"/>
      <c r="G27" s="478">
        <v>227673</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25719</v>
      </c>
      <c r="K16" s="147">
        <v>0</v>
      </c>
      <c r="L16" s="147">
        <v>102245</v>
      </c>
      <c r="M16" s="147">
        <v>0</v>
      </c>
      <c r="N16" s="147">
        <v>127964</v>
      </c>
      <c r="O16" s="147">
        <v>0</v>
      </c>
      <c r="P16" s="147">
        <v>0</v>
      </c>
      <c r="Q16" s="147">
        <v>3409</v>
      </c>
      <c r="R16" s="1093">
        <v>-6</v>
      </c>
    </row>
    <row r="17" spans="2:18" ht="12" customHeight="1">
      <c r="B17" s="1091"/>
      <c r="C17" s="20" t="s">
        <v>1392</v>
      </c>
      <c r="D17" s="20"/>
      <c r="E17" s="20"/>
      <c r="F17" s="20"/>
      <c r="G17" s="20"/>
      <c r="H17" s="119" t="s">
        <v>221</v>
      </c>
      <c r="I17" s="147">
        <v>1866</v>
      </c>
      <c r="J17" s="147">
        <v>290043</v>
      </c>
      <c r="K17" s="147">
        <v>0</v>
      </c>
      <c r="L17" s="147">
        <v>750210</v>
      </c>
      <c r="M17" s="147">
        <v>304703</v>
      </c>
      <c r="N17" s="147">
        <v>1346822</v>
      </c>
      <c r="O17" s="147">
        <v>1866</v>
      </c>
      <c r="P17" s="147">
        <v>-567</v>
      </c>
      <c r="Q17" s="147">
        <v>22742</v>
      </c>
      <c r="R17" s="1093">
        <v>6521</v>
      </c>
    </row>
    <row r="18" spans="2:18" ht="12" customHeight="1">
      <c r="B18" s="1094"/>
      <c r="C18" s="20" t="s">
        <v>1393</v>
      </c>
      <c r="D18" s="20"/>
      <c r="E18" s="20"/>
      <c r="F18" s="20"/>
      <c r="G18" s="20"/>
      <c r="H18" s="1095" t="s">
        <v>217</v>
      </c>
      <c r="I18" s="146">
        <v>121092</v>
      </c>
      <c r="J18" s="146">
        <v>503086</v>
      </c>
      <c r="K18" s="146">
        <v>0</v>
      </c>
      <c r="L18" s="146">
        <v>1547228</v>
      </c>
      <c r="M18" s="146">
        <v>160221</v>
      </c>
      <c r="N18" s="146">
        <v>2331627</v>
      </c>
      <c r="O18" s="146">
        <v>11892</v>
      </c>
      <c r="P18" s="146">
        <v>-3966</v>
      </c>
      <c r="Q18" s="146">
        <v>32896</v>
      </c>
      <c r="R18" s="1096">
        <v>37476</v>
      </c>
    </row>
    <row r="19" spans="2:18" ht="12" customHeight="1">
      <c r="B19" s="1094"/>
      <c r="C19" s="20" t="s">
        <v>1394</v>
      </c>
      <c r="D19" s="20"/>
      <c r="E19" s="20"/>
      <c r="F19" s="20"/>
      <c r="G19" s="20"/>
      <c r="H19" s="121" t="s">
        <v>220</v>
      </c>
      <c r="I19" s="146">
        <v>23355</v>
      </c>
      <c r="J19" s="146">
        <v>66568</v>
      </c>
      <c r="K19" s="146">
        <v>0</v>
      </c>
      <c r="L19" s="146">
        <v>260395</v>
      </c>
      <c r="M19" s="146">
        <v>0</v>
      </c>
      <c r="N19" s="146">
        <v>350318</v>
      </c>
      <c r="O19" s="146">
        <v>12781</v>
      </c>
      <c r="P19" s="146">
        <v>-8325</v>
      </c>
      <c r="Q19" s="146">
        <v>5374</v>
      </c>
      <c r="R19" s="1096">
        <v>24209</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369451</v>
      </c>
      <c r="K24" s="146">
        <v>0</v>
      </c>
      <c r="L24" s="146">
        <v>0</v>
      </c>
      <c r="M24" s="146">
        <v>0</v>
      </c>
      <c r="N24" s="146">
        <v>369451</v>
      </c>
      <c r="O24" s="146">
        <v>0</v>
      </c>
      <c r="P24" s="146">
        <v>0</v>
      </c>
      <c r="Q24" s="146">
        <v>11097</v>
      </c>
      <c r="R24" s="1097">
        <v>0</v>
      </c>
    </row>
    <row r="25" spans="2:18" ht="12" customHeight="1">
      <c r="B25" s="1094"/>
      <c r="C25" s="20" t="s">
        <v>260</v>
      </c>
      <c r="D25" s="20"/>
      <c r="E25" s="20"/>
      <c r="F25" s="20"/>
      <c r="G25" s="20"/>
      <c r="H25" s="1095" t="s">
        <v>324</v>
      </c>
      <c r="I25" s="146">
        <v>88325</v>
      </c>
      <c r="J25" s="146">
        <v>543057</v>
      </c>
      <c r="K25" s="146">
        <v>0</v>
      </c>
      <c r="L25" s="146">
        <v>0</v>
      </c>
      <c r="M25" s="146">
        <v>0</v>
      </c>
      <c r="N25" s="146">
        <v>631382</v>
      </c>
      <c r="O25" s="146">
        <v>0</v>
      </c>
      <c r="P25" s="146">
        <v>1719</v>
      </c>
      <c r="Q25" s="146">
        <v>10269</v>
      </c>
      <c r="R25" s="1097">
        <v>4299</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231298</v>
      </c>
      <c r="J27" s="147">
        <v>0</v>
      </c>
      <c r="K27" s="147">
        <v>0</v>
      </c>
      <c r="L27" s="147">
        <v>2125</v>
      </c>
      <c r="M27" s="147">
        <v>0</v>
      </c>
      <c r="N27" s="147">
        <v>233423</v>
      </c>
      <c r="O27" s="147">
        <v>231298</v>
      </c>
      <c r="P27" s="147">
        <v>0</v>
      </c>
      <c r="Q27" s="147">
        <v>4823</v>
      </c>
      <c r="R27" s="1093">
        <v>34170</v>
      </c>
    </row>
    <row r="28" spans="2:18" ht="12" customHeight="1">
      <c r="B28" s="1099"/>
      <c r="C28" s="20" t="s">
        <v>1402</v>
      </c>
      <c r="D28" s="20"/>
      <c r="E28" s="20"/>
      <c r="F28" s="20"/>
      <c r="G28" s="20"/>
      <c r="H28" s="1100" t="s">
        <v>28</v>
      </c>
      <c r="I28" s="147">
        <v>2013</v>
      </c>
      <c r="J28" s="147">
        <v>0</v>
      </c>
      <c r="K28" s="147">
        <v>0</v>
      </c>
      <c r="L28" s="147">
        <v>0</v>
      </c>
      <c r="M28" s="147">
        <v>0</v>
      </c>
      <c r="N28" s="147">
        <v>2013</v>
      </c>
      <c r="O28" s="147">
        <v>2013</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467949</v>
      </c>
      <c r="J30" s="146">
        <v>1797924</v>
      </c>
      <c r="K30" s="146">
        <v>0</v>
      </c>
      <c r="L30" s="1103">
        <v>2662203</v>
      </c>
      <c r="M30" s="146">
        <v>464924</v>
      </c>
      <c r="N30" s="146">
        <v>5393000</v>
      </c>
      <c r="O30" s="146">
        <v>259850</v>
      </c>
      <c r="P30" s="146">
        <v>-11139</v>
      </c>
      <c r="Q30" s="146">
        <v>90610</v>
      </c>
      <c r="R30" s="1096">
        <v>106669</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312594</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250291</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167772</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92078</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1173348</v>
      </c>
      <c r="M14" s="1155">
        <v>14334</v>
      </c>
      <c r="N14" s="1156">
        <v>696061</v>
      </c>
      <c r="O14" s="1157">
        <v>0</v>
      </c>
      <c r="P14" s="1157">
        <v>292849</v>
      </c>
      <c r="Q14" s="1157">
        <v>403212</v>
      </c>
      <c r="R14" s="1157">
        <v>610134</v>
      </c>
      <c r="S14" s="1157">
        <v>0</v>
      </c>
      <c r="T14" s="1157">
        <v>498367</v>
      </c>
      <c r="U14" s="1157">
        <v>514979</v>
      </c>
      <c r="V14" s="1157">
        <v>423743</v>
      </c>
      <c r="W14" s="1157">
        <v>0</v>
      </c>
      <c r="X14" s="1157">
        <v>113930</v>
      </c>
      <c r="Y14" s="1157">
        <v>309813</v>
      </c>
      <c r="Z14" s="1158">
        <f t="shared" ref="Z14:Z20" si="0">IF(ISERROR(ROUND(Y14/U14,3)*100),"",ROUND(Y14/U14,3)*100)</f>
        <v>60.199999999999996</v>
      </c>
      <c r="AB14" s="1159"/>
      <c r="AC14" s="1159"/>
    </row>
    <row r="15" spans="1:29" ht="12" customHeight="1">
      <c r="A15" s="1120"/>
      <c r="B15" s="1149"/>
      <c r="C15" s="1150"/>
      <c r="D15" s="1150"/>
      <c r="E15" s="1151"/>
      <c r="F15" s="3396" t="s">
        <v>553</v>
      </c>
      <c r="G15" s="3396"/>
      <c r="H15" s="3396"/>
      <c r="I15" s="3396"/>
      <c r="J15" s="3396"/>
      <c r="K15" s="1153" t="s">
        <v>219</v>
      </c>
      <c r="L15" s="1161">
        <v>0</v>
      </c>
      <c r="M15" s="1162">
        <v>0</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1173348</v>
      </c>
      <c r="M17" s="1168">
        <v>14334</v>
      </c>
      <c r="N17" s="1169">
        <v>696061</v>
      </c>
      <c r="O17" s="1169">
        <v>0</v>
      </c>
      <c r="P17" s="1169">
        <v>292849</v>
      </c>
      <c r="Q17" s="1166">
        <v>403212</v>
      </c>
      <c r="R17" s="1166">
        <v>610134</v>
      </c>
      <c r="S17" s="1166">
        <v>0</v>
      </c>
      <c r="T17" s="1166">
        <v>498367</v>
      </c>
      <c r="U17" s="1166">
        <v>514979</v>
      </c>
      <c r="V17" s="1166">
        <v>423743</v>
      </c>
      <c r="W17" s="1166">
        <v>0</v>
      </c>
      <c r="X17" s="1166">
        <v>113930</v>
      </c>
      <c r="Y17" s="1166">
        <v>309813</v>
      </c>
      <c r="Z17" s="1158">
        <f t="shared" si="0"/>
        <v>60.199999999999996</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26</v>
      </c>
      <c r="O18" s="1171">
        <v>0</v>
      </c>
      <c r="P18" s="1171">
        <v>7</v>
      </c>
      <c r="Q18" s="1171">
        <v>19</v>
      </c>
      <c r="R18" s="1171">
        <v>0</v>
      </c>
      <c r="S18" s="1171">
        <v>0</v>
      </c>
      <c r="T18" s="1171">
        <v>19</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1173348</v>
      </c>
      <c r="M19" s="1173">
        <v>14334</v>
      </c>
      <c r="N19" s="1166">
        <v>696087</v>
      </c>
      <c r="O19" s="1166">
        <v>0</v>
      </c>
      <c r="P19" s="1166">
        <v>292856</v>
      </c>
      <c r="Q19" s="1166">
        <v>403231</v>
      </c>
      <c r="R19" s="1166">
        <v>610134</v>
      </c>
      <c r="S19" s="1166">
        <v>0</v>
      </c>
      <c r="T19" s="1166">
        <v>498386</v>
      </c>
      <c r="U19" s="1166">
        <v>514979</v>
      </c>
      <c r="V19" s="1166">
        <v>423743</v>
      </c>
      <c r="W19" s="1166">
        <v>0</v>
      </c>
      <c r="X19" s="1166">
        <v>113930</v>
      </c>
      <c r="Y19" s="1166">
        <v>309813</v>
      </c>
      <c r="Z19" s="1158">
        <f t="shared" si="0"/>
        <v>60.199999999999996</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1358064</v>
      </c>
      <c r="M22" s="1155">
        <v>29680</v>
      </c>
      <c r="N22" s="1157">
        <v>712605</v>
      </c>
      <c r="O22" s="1157">
        <v>0</v>
      </c>
      <c r="P22" s="1157">
        <v>178151</v>
      </c>
      <c r="Q22" s="1157">
        <v>534454</v>
      </c>
      <c r="R22" s="1157">
        <v>704259</v>
      </c>
      <c r="S22" s="1157">
        <v>0</v>
      </c>
      <c r="T22" s="1157">
        <v>644750</v>
      </c>
      <c r="U22" s="1157">
        <v>593963</v>
      </c>
      <c r="V22" s="1157">
        <v>481367</v>
      </c>
      <c r="W22" s="1157">
        <v>0</v>
      </c>
      <c r="X22" s="1157">
        <v>119678</v>
      </c>
      <c r="Y22" s="1157">
        <v>361689</v>
      </c>
      <c r="Z22" s="1158">
        <f t="shared" ref="Z22:Z44" si="1">IF(ISERROR(ROUND(Y22/U22,3)*100),"",ROUND(Y22/U22,3)*100)</f>
        <v>60.9</v>
      </c>
    </row>
    <row r="23" spans="1:29" ht="12" customHeight="1">
      <c r="A23" s="1120"/>
      <c r="B23" s="1149"/>
      <c r="C23" s="1178"/>
      <c r="D23" s="1150"/>
      <c r="E23" s="1150"/>
      <c r="F23" s="1150"/>
      <c r="G23" s="3396" t="s">
        <v>1436</v>
      </c>
      <c r="H23" s="3396"/>
      <c r="I23" s="3396"/>
      <c r="J23" s="3396"/>
      <c r="K23" s="1153" t="s">
        <v>226</v>
      </c>
      <c r="L23" s="1161">
        <v>1213258</v>
      </c>
      <c r="M23" s="1155">
        <v>7835</v>
      </c>
      <c r="N23" s="1157">
        <v>221716</v>
      </c>
      <c r="O23" s="1157">
        <v>0</v>
      </c>
      <c r="P23" s="1157">
        <v>55429</v>
      </c>
      <c r="Q23" s="1157">
        <v>166287</v>
      </c>
      <c r="R23" s="1157">
        <v>171084</v>
      </c>
      <c r="S23" s="1157">
        <v>0</v>
      </c>
      <c r="T23" s="1157">
        <v>164619</v>
      </c>
      <c r="U23" s="1157">
        <v>172752</v>
      </c>
      <c r="V23" s="1157">
        <v>210138</v>
      </c>
      <c r="W23" s="1157">
        <v>0</v>
      </c>
      <c r="X23" s="1157">
        <v>53019</v>
      </c>
      <c r="Y23" s="1157">
        <v>157119</v>
      </c>
      <c r="Z23" s="1158">
        <f t="shared" si="1"/>
        <v>91</v>
      </c>
    </row>
    <row r="24" spans="1:29" ht="12" customHeight="1">
      <c r="A24" s="1120"/>
      <c r="B24" s="1149"/>
      <c r="C24" s="1150"/>
      <c r="D24" s="1150"/>
      <c r="E24" s="1150"/>
      <c r="F24" s="1150"/>
      <c r="G24" s="3396" t="s">
        <v>1397</v>
      </c>
      <c r="H24" s="3396"/>
      <c r="I24" s="3396"/>
      <c r="J24" s="3396"/>
      <c r="K24" s="1153" t="s">
        <v>557</v>
      </c>
      <c r="L24" s="1179">
        <v>1218926</v>
      </c>
      <c r="M24" s="1164">
        <v>52771</v>
      </c>
      <c r="N24" s="1165">
        <v>405939</v>
      </c>
      <c r="O24" s="1165">
        <v>0</v>
      </c>
      <c r="P24" s="1165">
        <v>119290</v>
      </c>
      <c r="Q24" s="1165">
        <v>286649</v>
      </c>
      <c r="R24" s="1165">
        <v>340062</v>
      </c>
      <c r="S24" s="1165">
        <v>0</v>
      </c>
      <c r="T24" s="1165">
        <v>305677</v>
      </c>
      <c r="U24" s="1165">
        <v>321034</v>
      </c>
      <c r="V24" s="1165">
        <v>429387</v>
      </c>
      <c r="W24" s="1165">
        <v>0</v>
      </c>
      <c r="X24" s="1165">
        <v>109531</v>
      </c>
      <c r="Y24" s="1165">
        <v>319856</v>
      </c>
      <c r="Z24" s="1158">
        <f t="shared" si="1"/>
        <v>99.6</v>
      </c>
    </row>
    <row r="25" spans="1:29" ht="12" customHeight="1">
      <c r="A25" s="1120"/>
      <c r="B25" s="1149"/>
      <c r="C25" s="3411" t="s">
        <v>1437</v>
      </c>
      <c r="D25" s="3421"/>
      <c r="E25" s="3421"/>
      <c r="F25" s="3421"/>
      <c r="G25" s="3421"/>
      <c r="H25" s="3421"/>
      <c r="I25" s="3421"/>
      <c r="J25" s="3421"/>
      <c r="K25" s="1153" t="s">
        <v>227</v>
      </c>
      <c r="L25" s="1167">
        <v>1360918</v>
      </c>
      <c r="M25" s="1168">
        <v>79317</v>
      </c>
      <c r="N25" s="1169">
        <v>1340260</v>
      </c>
      <c r="O25" s="1169">
        <v>0</v>
      </c>
      <c r="P25" s="1169">
        <v>352870</v>
      </c>
      <c r="Q25" s="1169">
        <v>987390</v>
      </c>
      <c r="R25" s="1169">
        <v>1215405</v>
      </c>
      <c r="S25" s="1169">
        <v>0</v>
      </c>
      <c r="T25" s="1169">
        <v>1115046</v>
      </c>
      <c r="U25" s="1169">
        <v>1087749</v>
      </c>
      <c r="V25" s="1169">
        <v>1120892</v>
      </c>
      <c r="W25" s="1169">
        <v>0</v>
      </c>
      <c r="X25" s="1169">
        <v>282228</v>
      </c>
      <c r="Y25" s="1169">
        <v>838664</v>
      </c>
      <c r="Z25" s="1158">
        <f t="shared" si="1"/>
        <v>77.100000000000009</v>
      </c>
    </row>
    <row r="26" spans="1:29" ht="12" customHeight="1">
      <c r="A26" s="1120"/>
      <c r="B26" s="1149"/>
      <c r="C26" s="3411" t="s">
        <v>1438</v>
      </c>
      <c r="D26" s="3411"/>
      <c r="E26" s="3411"/>
      <c r="F26" s="3411"/>
      <c r="G26" s="3396" t="s">
        <v>1435</v>
      </c>
      <c r="H26" s="3396"/>
      <c r="I26" s="3396"/>
      <c r="J26" s="3396"/>
      <c r="K26" s="1153" t="s">
        <v>324</v>
      </c>
      <c r="L26" s="1154">
        <v>64314</v>
      </c>
      <c r="M26" s="1155">
        <v>22</v>
      </c>
      <c r="N26" s="1157">
        <v>8736</v>
      </c>
      <c r="O26" s="1157">
        <v>0</v>
      </c>
      <c r="P26" s="1157">
        <v>2184</v>
      </c>
      <c r="Q26" s="1157">
        <v>6552</v>
      </c>
      <c r="R26" s="1157">
        <v>1441</v>
      </c>
      <c r="S26" s="1157">
        <v>0</v>
      </c>
      <c r="T26" s="1157">
        <v>6680</v>
      </c>
      <c r="U26" s="1157">
        <v>1313</v>
      </c>
      <c r="V26" s="1157">
        <v>-2205</v>
      </c>
      <c r="W26" s="1157">
        <v>0</v>
      </c>
      <c r="X26" s="1157">
        <v>-561</v>
      </c>
      <c r="Y26" s="1157">
        <v>-1644</v>
      </c>
      <c r="Z26" s="1158">
        <f t="shared" si="1"/>
        <v>-125.2</v>
      </c>
    </row>
    <row r="27" spans="1:29" ht="12" customHeight="1">
      <c r="A27" s="1120"/>
      <c r="B27" s="1149"/>
      <c r="C27" s="1178"/>
      <c r="D27" s="1150"/>
      <c r="E27" s="1150"/>
      <c r="F27" s="1150"/>
      <c r="G27" s="3396" t="s">
        <v>1436</v>
      </c>
      <c r="H27" s="3396"/>
      <c r="I27" s="3396"/>
      <c r="J27" s="3396"/>
      <c r="K27" s="1153" t="s">
        <v>223</v>
      </c>
      <c r="L27" s="1161">
        <v>59316</v>
      </c>
      <c r="M27" s="1155">
        <v>34</v>
      </c>
      <c r="N27" s="1157">
        <v>21334</v>
      </c>
      <c r="O27" s="1157">
        <v>0</v>
      </c>
      <c r="P27" s="1157">
        <v>5333</v>
      </c>
      <c r="Q27" s="1157">
        <v>16001</v>
      </c>
      <c r="R27" s="1157">
        <v>3226</v>
      </c>
      <c r="S27" s="1157">
        <v>0</v>
      </c>
      <c r="T27" s="1157">
        <v>16088</v>
      </c>
      <c r="U27" s="1157">
        <v>3139</v>
      </c>
      <c r="V27" s="1157">
        <v>-1488</v>
      </c>
      <c r="W27" s="1157">
        <v>0</v>
      </c>
      <c r="X27" s="1157">
        <v>-428</v>
      </c>
      <c r="Y27" s="1157">
        <v>-1060</v>
      </c>
      <c r="Z27" s="1158">
        <f t="shared" si="1"/>
        <v>-33.800000000000004</v>
      </c>
    </row>
    <row r="28" spans="1:29" ht="12" customHeight="1">
      <c r="A28" s="1120"/>
      <c r="B28" s="1149"/>
      <c r="C28" s="1178"/>
      <c r="D28" s="1150"/>
      <c r="E28" s="1150"/>
      <c r="F28" s="1150"/>
      <c r="G28" s="3396" t="s">
        <v>1397</v>
      </c>
      <c r="H28" s="3396"/>
      <c r="I28" s="3396"/>
      <c r="J28" s="3396"/>
      <c r="K28" s="1153" t="s">
        <v>325</v>
      </c>
      <c r="L28" s="1179">
        <v>45686</v>
      </c>
      <c r="M28" s="1164">
        <v>60</v>
      </c>
      <c r="N28" s="1165">
        <v>5699</v>
      </c>
      <c r="O28" s="1165">
        <v>0</v>
      </c>
      <c r="P28" s="1165">
        <v>1425</v>
      </c>
      <c r="Q28" s="1165">
        <v>4274</v>
      </c>
      <c r="R28" s="1165">
        <v>992</v>
      </c>
      <c r="S28" s="1165">
        <v>0</v>
      </c>
      <c r="T28" s="1165">
        <v>4400</v>
      </c>
      <c r="U28" s="1165">
        <v>866</v>
      </c>
      <c r="V28" s="1165">
        <v>275</v>
      </c>
      <c r="W28" s="1165">
        <v>0</v>
      </c>
      <c r="X28" s="1165">
        <v>69</v>
      </c>
      <c r="Y28" s="1165">
        <v>206</v>
      </c>
      <c r="Z28" s="1158">
        <f t="shared" si="1"/>
        <v>23.799999999999997</v>
      </c>
    </row>
    <row r="29" spans="1:29" ht="12" customHeight="1">
      <c r="A29" s="1120"/>
      <c r="B29" s="1149"/>
      <c r="C29" s="3411" t="s">
        <v>1439</v>
      </c>
      <c r="D29" s="3411"/>
      <c r="E29" s="3411"/>
      <c r="F29" s="3411"/>
      <c r="G29" s="3411"/>
      <c r="H29" s="3411"/>
      <c r="I29" s="3411"/>
      <c r="J29" s="3411"/>
      <c r="K29" s="1153" t="s">
        <v>323</v>
      </c>
      <c r="L29" s="1167">
        <v>64314</v>
      </c>
      <c r="M29" s="1168">
        <v>91</v>
      </c>
      <c r="N29" s="1169">
        <v>35769</v>
      </c>
      <c r="O29" s="1169">
        <v>0</v>
      </c>
      <c r="P29" s="1169">
        <v>8942</v>
      </c>
      <c r="Q29" s="1169">
        <v>26827</v>
      </c>
      <c r="R29" s="1169">
        <v>5659</v>
      </c>
      <c r="S29" s="1169">
        <v>0</v>
      </c>
      <c r="T29" s="1169">
        <v>27168</v>
      </c>
      <c r="U29" s="1169">
        <v>5318</v>
      </c>
      <c r="V29" s="1169">
        <v>-3418</v>
      </c>
      <c r="W29" s="1169">
        <v>0</v>
      </c>
      <c r="X29" s="1169">
        <v>-920</v>
      </c>
      <c r="Y29" s="1169">
        <v>-2498</v>
      </c>
      <c r="Z29" s="1158">
        <f t="shared" si="1"/>
        <v>-47</v>
      </c>
    </row>
    <row r="30" spans="1:29" ht="12" customHeight="1">
      <c r="A30" s="1120"/>
      <c r="B30" s="1149"/>
      <c r="C30" s="3411" t="s">
        <v>1440</v>
      </c>
      <c r="D30" s="3411"/>
      <c r="E30" s="3411"/>
      <c r="F30" s="3411"/>
      <c r="G30" s="3396" t="s">
        <v>1435</v>
      </c>
      <c r="H30" s="3396"/>
      <c r="I30" s="3396"/>
      <c r="J30" s="3396"/>
      <c r="K30" s="1153" t="s">
        <v>224</v>
      </c>
      <c r="L30" s="1154"/>
      <c r="M30" s="1155"/>
      <c r="N30" s="1157">
        <v>6037</v>
      </c>
      <c r="O30" s="1157">
        <v>0</v>
      </c>
      <c r="P30" s="1157">
        <v>1509</v>
      </c>
      <c r="Q30" s="1157">
        <v>4528</v>
      </c>
      <c r="R30" s="1157">
        <v>5283</v>
      </c>
      <c r="S30" s="1157">
        <v>0</v>
      </c>
      <c r="T30" s="1157">
        <v>4782</v>
      </c>
      <c r="U30" s="1157">
        <v>5029</v>
      </c>
      <c r="V30" s="1157">
        <v>5384</v>
      </c>
      <c r="W30" s="1157">
        <v>0</v>
      </c>
      <c r="X30" s="1157">
        <v>1342</v>
      </c>
      <c r="Y30" s="1157">
        <v>4042</v>
      </c>
      <c r="Z30" s="1158">
        <f t="shared" si="1"/>
        <v>80.400000000000006</v>
      </c>
    </row>
    <row r="31" spans="1:29" ht="12" customHeight="1">
      <c r="A31" s="1120"/>
      <c r="B31" s="1149"/>
      <c r="C31" s="1178"/>
      <c r="D31" s="1178"/>
      <c r="E31" s="1178"/>
      <c r="F31" s="1178"/>
      <c r="G31" s="3396" t="s">
        <v>1436</v>
      </c>
      <c r="H31" s="3396"/>
      <c r="I31" s="3396"/>
      <c r="J31" s="3396"/>
      <c r="K31" s="1153" t="s">
        <v>627</v>
      </c>
      <c r="L31" s="1161"/>
      <c r="M31" s="1155"/>
      <c r="N31" s="1157">
        <v>1220</v>
      </c>
      <c r="O31" s="1157">
        <v>0</v>
      </c>
      <c r="P31" s="1157">
        <v>305</v>
      </c>
      <c r="Q31" s="1157">
        <v>915</v>
      </c>
      <c r="R31" s="1157">
        <v>1399</v>
      </c>
      <c r="S31" s="1157">
        <v>0</v>
      </c>
      <c r="T31" s="1157">
        <v>1094</v>
      </c>
      <c r="U31" s="1157">
        <v>1220</v>
      </c>
      <c r="V31" s="1157">
        <v>-371</v>
      </c>
      <c r="W31" s="1157">
        <v>0</v>
      </c>
      <c r="X31" s="1157">
        <v>-99</v>
      </c>
      <c r="Y31" s="1157">
        <v>-272</v>
      </c>
      <c r="Z31" s="1158">
        <f t="shared" si="1"/>
        <v>-22.3</v>
      </c>
    </row>
    <row r="32" spans="1:29" ht="12" customHeight="1">
      <c r="A32" s="1120"/>
      <c r="B32" s="1149"/>
      <c r="C32" s="1178"/>
      <c r="D32" s="1178"/>
      <c r="E32" s="1178"/>
      <c r="F32" s="1178"/>
      <c r="G32" s="3396" t="s">
        <v>1397</v>
      </c>
      <c r="H32" s="3396"/>
      <c r="I32" s="3396"/>
      <c r="J32" s="3396"/>
      <c r="K32" s="1153" t="s">
        <v>199</v>
      </c>
      <c r="L32" s="1179"/>
      <c r="M32" s="1164"/>
      <c r="N32" s="1165">
        <v>2611</v>
      </c>
      <c r="O32" s="1165">
        <v>0</v>
      </c>
      <c r="P32" s="1165">
        <v>653</v>
      </c>
      <c r="Q32" s="1165">
        <v>1958</v>
      </c>
      <c r="R32" s="1165">
        <v>1927</v>
      </c>
      <c r="S32" s="1165">
        <v>0</v>
      </c>
      <c r="T32" s="1165">
        <v>1961</v>
      </c>
      <c r="U32" s="1165">
        <v>1924</v>
      </c>
      <c r="V32" s="1165">
        <v>2856</v>
      </c>
      <c r="W32" s="1165">
        <v>0</v>
      </c>
      <c r="X32" s="1165">
        <v>711</v>
      </c>
      <c r="Y32" s="1165">
        <v>2145</v>
      </c>
      <c r="Z32" s="1158">
        <f t="shared" si="1"/>
        <v>111.5</v>
      </c>
    </row>
    <row r="33" spans="1:26" ht="12" customHeight="1">
      <c r="A33" s="1120"/>
      <c r="B33" s="1149"/>
      <c r="C33" s="3411" t="s">
        <v>1441</v>
      </c>
      <c r="D33" s="3411"/>
      <c r="E33" s="3411"/>
      <c r="F33" s="3411"/>
      <c r="G33" s="3411"/>
      <c r="H33" s="3411"/>
      <c r="I33" s="3411"/>
      <c r="J33" s="3411"/>
      <c r="K33" s="1153" t="s">
        <v>629</v>
      </c>
      <c r="L33" s="1167"/>
      <c r="M33" s="1168"/>
      <c r="N33" s="1169">
        <v>9868</v>
      </c>
      <c r="O33" s="1169">
        <v>0</v>
      </c>
      <c r="P33" s="1169">
        <v>2467</v>
      </c>
      <c r="Q33" s="1169">
        <v>7401</v>
      </c>
      <c r="R33" s="1169">
        <v>8609</v>
      </c>
      <c r="S33" s="1169">
        <v>0</v>
      </c>
      <c r="T33" s="1169">
        <v>7837</v>
      </c>
      <c r="U33" s="1169">
        <v>8173</v>
      </c>
      <c r="V33" s="1169">
        <v>7869</v>
      </c>
      <c r="W33" s="1169">
        <v>0</v>
      </c>
      <c r="X33" s="1169">
        <v>1954</v>
      </c>
      <c r="Y33" s="1169">
        <v>5915</v>
      </c>
      <c r="Z33" s="1158">
        <f t="shared" si="1"/>
        <v>72.399999999999991</v>
      </c>
    </row>
    <row r="34" spans="1:26" ht="12" customHeight="1">
      <c r="A34" s="1120"/>
      <c r="B34" s="1149"/>
      <c r="C34" s="3421" t="s">
        <v>1442</v>
      </c>
      <c r="D34" s="3421"/>
      <c r="E34" s="3421"/>
      <c r="F34" s="3421"/>
      <c r="G34" s="3396" t="s">
        <v>1435</v>
      </c>
      <c r="H34" s="3396"/>
      <c r="I34" s="3396"/>
      <c r="J34" s="3396"/>
      <c r="K34" s="1153" t="s">
        <v>128</v>
      </c>
      <c r="L34" s="1154">
        <v>1422378</v>
      </c>
      <c r="M34" s="1155">
        <v>29702</v>
      </c>
      <c r="N34" s="1157">
        <v>727378</v>
      </c>
      <c r="O34" s="1157">
        <v>0</v>
      </c>
      <c r="P34" s="1157">
        <v>181844</v>
      </c>
      <c r="Q34" s="1157">
        <v>545534</v>
      </c>
      <c r="R34" s="1157">
        <v>710983</v>
      </c>
      <c r="S34" s="1157">
        <v>0</v>
      </c>
      <c r="T34" s="1157">
        <v>656212</v>
      </c>
      <c r="U34" s="1157">
        <v>600305</v>
      </c>
      <c r="V34" s="1157">
        <v>484546</v>
      </c>
      <c r="W34" s="1157">
        <v>0</v>
      </c>
      <c r="X34" s="1157">
        <v>120459</v>
      </c>
      <c r="Y34" s="1157">
        <v>364087</v>
      </c>
      <c r="Z34" s="1158">
        <f t="shared" si="1"/>
        <v>60.699999999999996</v>
      </c>
    </row>
    <row r="35" spans="1:26" ht="12" customHeight="1">
      <c r="A35" s="1120"/>
      <c r="B35" s="1131"/>
      <c r="C35" s="1120"/>
      <c r="D35" s="1120"/>
      <c r="E35" s="1151"/>
      <c r="F35" s="1175"/>
      <c r="G35" s="3396" t="s">
        <v>1436</v>
      </c>
      <c r="H35" s="3396"/>
      <c r="I35" s="3396"/>
      <c r="J35" s="3396"/>
      <c r="K35" s="1153" t="s">
        <v>129</v>
      </c>
      <c r="L35" s="1154">
        <v>1272574</v>
      </c>
      <c r="M35" s="1155">
        <v>7869</v>
      </c>
      <c r="N35" s="1157">
        <v>244270</v>
      </c>
      <c r="O35" s="1157">
        <v>0</v>
      </c>
      <c r="P35" s="1157">
        <v>61067</v>
      </c>
      <c r="Q35" s="1157">
        <v>183203</v>
      </c>
      <c r="R35" s="1157">
        <v>175709</v>
      </c>
      <c r="S35" s="1157">
        <v>0</v>
      </c>
      <c r="T35" s="1157">
        <v>181801</v>
      </c>
      <c r="U35" s="1157">
        <v>177111</v>
      </c>
      <c r="V35" s="1157">
        <v>208279</v>
      </c>
      <c r="W35" s="1157">
        <v>0</v>
      </c>
      <c r="X35" s="1157">
        <v>52492</v>
      </c>
      <c r="Y35" s="1157">
        <v>155787</v>
      </c>
      <c r="Z35" s="1158">
        <f t="shared" si="1"/>
        <v>88</v>
      </c>
    </row>
    <row r="36" spans="1:26" ht="12" customHeight="1">
      <c r="A36" s="1120"/>
      <c r="B36" s="1131"/>
      <c r="C36" s="1120"/>
      <c r="D36" s="1120"/>
      <c r="E36" s="1151"/>
      <c r="F36" s="1150"/>
      <c r="G36" s="3396" t="s">
        <v>1397</v>
      </c>
      <c r="H36" s="3396"/>
      <c r="I36" s="3396"/>
      <c r="J36" s="3396"/>
      <c r="K36" s="1153" t="s">
        <v>130</v>
      </c>
      <c r="L36" s="1172">
        <v>1264612</v>
      </c>
      <c r="M36" s="1173">
        <v>52831</v>
      </c>
      <c r="N36" s="1166">
        <v>414249</v>
      </c>
      <c r="O36" s="1166">
        <v>0</v>
      </c>
      <c r="P36" s="1166">
        <v>121368</v>
      </c>
      <c r="Q36" s="1166">
        <v>292881</v>
      </c>
      <c r="R36" s="1166">
        <v>342981</v>
      </c>
      <c r="S36" s="1166">
        <v>0</v>
      </c>
      <c r="T36" s="1166">
        <v>312038</v>
      </c>
      <c r="U36" s="1166">
        <v>323824</v>
      </c>
      <c r="V36" s="1166">
        <v>432518</v>
      </c>
      <c r="W36" s="1166">
        <v>0</v>
      </c>
      <c r="X36" s="1166">
        <v>110311</v>
      </c>
      <c r="Y36" s="1166">
        <v>322207</v>
      </c>
      <c r="Z36" s="1158">
        <f t="shared" si="1"/>
        <v>99.5</v>
      </c>
    </row>
    <row r="37" spans="1:26" ht="12" customHeight="1">
      <c r="A37" s="1120"/>
      <c r="B37" s="3415" t="s">
        <v>1443</v>
      </c>
      <c r="C37" s="3416"/>
      <c r="D37" s="3416"/>
      <c r="E37" s="3416"/>
      <c r="F37" s="3416"/>
      <c r="G37" s="3416"/>
      <c r="H37" s="3416"/>
      <c r="I37" s="3416"/>
      <c r="J37" s="3416"/>
      <c r="K37" s="1153" t="s">
        <v>228</v>
      </c>
      <c r="L37" s="1167">
        <v>1425232</v>
      </c>
      <c r="M37" s="1173">
        <v>79408</v>
      </c>
      <c r="N37" s="1166">
        <v>1385897</v>
      </c>
      <c r="O37" s="1166">
        <v>0</v>
      </c>
      <c r="P37" s="1166">
        <v>364279</v>
      </c>
      <c r="Q37" s="1166">
        <v>1021618</v>
      </c>
      <c r="R37" s="1166">
        <v>1229673</v>
      </c>
      <c r="S37" s="1166">
        <v>0</v>
      </c>
      <c r="T37" s="1166">
        <v>1150051</v>
      </c>
      <c r="U37" s="1166">
        <v>1101240</v>
      </c>
      <c r="V37" s="1166">
        <v>1125343</v>
      </c>
      <c r="W37" s="1166">
        <v>0</v>
      </c>
      <c r="X37" s="1166">
        <v>283262</v>
      </c>
      <c r="Y37" s="1166">
        <v>842081</v>
      </c>
      <c r="Z37" s="1158">
        <f t="shared" si="1"/>
        <v>76.5</v>
      </c>
    </row>
    <row r="38" spans="1:26" ht="12" customHeight="1">
      <c r="A38" s="1120"/>
      <c r="B38" s="3398" t="s">
        <v>558</v>
      </c>
      <c r="C38" s="3396"/>
      <c r="D38" s="3396"/>
      <c r="E38" s="3396"/>
      <c r="F38" s="3396"/>
      <c r="G38" s="3396"/>
      <c r="H38" s="3396"/>
      <c r="I38" s="3396"/>
      <c r="J38" s="3396"/>
      <c r="K38" s="1153" t="s">
        <v>28</v>
      </c>
      <c r="L38" s="1164">
        <v>0</v>
      </c>
      <c r="M38" s="1164">
        <v>0</v>
      </c>
      <c r="N38" s="1157">
        <v>1</v>
      </c>
      <c r="O38" s="1157">
        <v>0</v>
      </c>
      <c r="P38" s="1157">
        <v>0</v>
      </c>
      <c r="Q38" s="1157">
        <v>1</v>
      </c>
      <c r="R38" s="1157">
        <v>0</v>
      </c>
      <c r="S38" s="1157">
        <v>0</v>
      </c>
      <c r="T38" s="1157">
        <v>1</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2</v>
      </c>
      <c r="O42" s="1157">
        <v>0</v>
      </c>
      <c r="P42" s="1157">
        <v>0</v>
      </c>
      <c r="Q42" s="1157">
        <v>2</v>
      </c>
      <c r="R42" s="1157">
        <v>0</v>
      </c>
      <c r="S42" s="1157">
        <v>0</v>
      </c>
      <c r="T42" s="1157">
        <v>1</v>
      </c>
      <c r="U42" s="1157">
        <v>1</v>
      </c>
      <c r="V42" s="1157">
        <v>0</v>
      </c>
      <c r="W42" s="1157">
        <v>0</v>
      </c>
      <c r="X42" s="1157">
        <v>0</v>
      </c>
      <c r="Y42" s="1157">
        <v>0</v>
      </c>
      <c r="Z42" s="1158">
        <f t="shared" si="1"/>
        <v>0</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2286</v>
      </c>
      <c r="Q44" s="1157">
        <v>-2286</v>
      </c>
      <c r="R44" s="1157">
        <v>0</v>
      </c>
      <c r="S44" s="1157">
        <v>0</v>
      </c>
      <c r="T44" s="1157">
        <v>26</v>
      </c>
      <c r="U44" s="1157">
        <v>-2312</v>
      </c>
      <c r="V44" s="1157">
        <v>0</v>
      </c>
      <c r="W44" s="1157">
        <v>0</v>
      </c>
      <c r="X44" s="1157">
        <v>1209</v>
      </c>
      <c r="Y44" s="1157">
        <v>-1209</v>
      </c>
      <c r="Z44" s="1158">
        <f t="shared" si="1"/>
        <v>52.300000000000004</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35</v>
      </c>
      <c r="O46" s="1157">
        <v>0</v>
      </c>
      <c r="P46" s="1157">
        <v>0</v>
      </c>
      <c r="Q46" s="1157">
        <v>35</v>
      </c>
      <c r="R46" s="1157">
        <v>0</v>
      </c>
      <c r="S46" s="1157">
        <v>0</v>
      </c>
      <c r="T46" s="1157">
        <v>0</v>
      </c>
      <c r="U46" s="1157">
        <v>35</v>
      </c>
      <c r="V46" s="1157">
        <v>0</v>
      </c>
      <c r="W46" s="1157">
        <v>0</v>
      </c>
      <c r="X46" s="1157">
        <v>0</v>
      </c>
      <c r="Y46" s="1157">
        <v>0</v>
      </c>
      <c r="Z46" s="1158">
        <f t="shared" ref="Z46:Z57" si="2">IF(ISERROR(ROUND(Y46/U46,3)*100),"",ROUND(Y46/U46,3)*100)</f>
        <v>0</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2</v>
      </c>
      <c r="O51" s="1157">
        <v>0</v>
      </c>
      <c r="P51" s="1157">
        <v>0</v>
      </c>
      <c r="Q51" s="1157">
        <v>2</v>
      </c>
      <c r="R51" s="1157">
        <v>0</v>
      </c>
      <c r="S51" s="1157">
        <v>0</v>
      </c>
      <c r="T51" s="1157">
        <v>0</v>
      </c>
      <c r="U51" s="1157">
        <v>2</v>
      </c>
      <c r="V51" s="1157">
        <v>0</v>
      </c>
      <c r="W51" s="1157">
        <v>0</v>
      </c>
      <c r="X51" s="1157">
        <v>0</v>
      </c>
      <c r="Y51" s="1157">
        <v>0</v>
      </c>
      <c r="Z51" s="1158">
        <f t="shared" si="2"/>
        <v>0</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9143</v>
      </c>
      <c r="O54" s="1165">
        <v>0</v>
      </c>
      <c r="P54" s="1165">
        <v>9</v>
      </c>
      <c r="Q54" s="1165">
        <v>9134</v>
      </c>
      <c r="R54" s="1165">
        <v>0</v>
      </c>
      <c r="S54" s="1165">
        <v>0</v>
      </c>
      <c r="T54" s="1165">
        <v>0</v>
      </c>
      <c r="U54" s="1165">
        <v>9134</v>
      </c>
      <c r="V54" s="1165">
        <v>4838</v>
      </c>
      <c r="W54" s="1165">
        <v>0</v>
      </c>
      <c r="X54" s="1165">
        <v>0</v>
      </c>
      <c r="Y54" s="1165">
        <v>4838</v>
      </c>
      <c r="Z54" s="1158">
        <f t="shared" si="2"/>
        <v>53</v>
      </c>
    </row>
    <row r="55" spans="1:26" ht="12" customHeight="1">
      <c r="A55" s="1120"/>
      <c r="B55" s="3398" t="s">
        <v>1449</v>
      </c>
      <c r="C55" s="3396"/>
      <c r="D55" s="3396"/>
      <c r="E55" s="3396"/>
      <c r="F55" s="3396"/>
      <c r="G55" s="3396"/>
      <c r="H55" s="3396"/>
      <c r="I55" s="3396"/>
      <c r="J55" s="3396"/>
      <c r="K55" s="1153" t="s">
        <v>158</v>
      </c>
      <c r="L55" s="1167">
        <v>0</v>
      </c>
      <c r="M55" s="1168">
        <v>0</v>
      </c>
      <c r="N55" s="1169">
        <v>9180</v>
      </c>
      <c r="O55" s="1169">
        <v>0</v>
      </c>
      <c r="P55" s="1169">
        <v>9</v>
      </c>
      <c r="Q55" s="1169">
        <v>9171</v>
      </c>
      <c r="R55" s="1169">
        <v>0</v>
      </c>
      <c r="S55" s="1169">
        <v>0</v>
      </c>
      <c r="T55" s="1169">
        <v>0</v>
      </c>
      <c r="U55" s="1169">
        <v>9171</v>
      </c>
      <c r="V55" s="1169">
        <v>4838</v>
      </c>
      <c r="W55" s="1169">
        <v>0</v>
      </c>
      <c r="X55" s="1169">
        <v>0</v>
      </c>
      <c r="Y55" s="1169">
        <v>4838</v>
      </c>
      <c r="Z55" s="1158">
        <f t="shared" si="2"/>
        <v>52.800000000000004</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0</v>
      </c>
      <c r="M64" s="1173">
        <v>0</v>
      </c>
      <c r="N64" s="1166">
        <v>0</v>
      </c>
      <c r="O64" s="1166">
        <v>0</v>
      </c>
      <c r="P64" s="1166">
        <v>0</v>
      </c>
      <c r="Q64" s="1166">
        <v>0</v>
      </c>
      <c r="R64" s="1166">
        <v>0</v>
      </c>
      <c r="S64" s="1166">
        <v>0</v>
      </c>
      <c r="T64" s="1166">
        <v>0</v>
      </c>
      <c r="U64" s="1166">
        <v>0</v>
      </c>
      <c r="V64" s="1166">
        <v>0</v>
      </c>
      <c r="W64" s="1166">
        <v>0</v>
      </c>
      <c r="X64" s="1166">
        <v>0</v>
      </c>
      <c r="Y64" s="1166">
        <v>0</v>
      </c>
      <c r="Z64" s="1158" t="str">
        <f t="shared" si="3"/>
        <v/>
      </c>
    </row>
    <row r="65" spans="1:26" ht="12" customHeight="1">
      <c r="A65" s="1120"/>
      <c r="B65" s="3393" t="s">
        <v>1456</v>
      </c>
      <c r="C65" s="3394"/>
      <c r="D65" s="3394"/>
      <c r="E65" s="3394"/>
      <c r="F65" s="3394"/>
      <c r="G65" s="3394"/>
      <c r="H65" s="3394"/>
      <c r="I65" s="3394"/>
      <c r="J65" s="3394"/>
      <c r="K65" s="1185" t="s">
        <v>124</v>
      </c>
      <c r="L65" s="1186">
        <v>2598580</v>
      </c>
      <c r="M65" s="1186">
        <v>93742</v>
      </c>
      <c r="N65" s="1187">
        <v>2091167</v>
      </c>
      <c r="O65" s="1187">
        <v>0</v>
      </c>
      <c r="P65" s="1187">
        <v>659430</v>
      </c>
      <c r="Q65" s="1187">
        <v>1431737</v>
      </c>
      <c r="R65" s="1187">
        <v>1839807</v>
      </c>
      <c r="S65" s="1187">
        <v>0</v>
      </c>
      <c r="T65" s="1187">
        <v>1648465</v>
      </c>
      <c r="U65" s="1187">
        <v>1623079</v>
      </c>
      <c r="V65" s="1187">
        <v>1553924</v>
      </c>
      <c r="W65" s="1187">
        <v>0</v>
      </c>
      <c r="X65" s="1187">
        <v>398401</v>
      </c>
      <c r="Y65" s="1187">
        <v>1155523</v>
      </c>
      <c r="Z65" s="1188">
        <f t="shared" si="3"/>
        <v>71.2</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420702</v>
      </c>
      <c r="N13" s="1193">
        <v>0</v>
      </c>
      <c r="O13" s="1193">
        <v>0</v>
      </c>
      <c r="P13" s="1193">
        <v>420702</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113550</v>
      </c>
      <c r="P14" s="1198">
        <v>-113550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420702</v>
      </c>
      <c r="N16" s="1198">
        <v>0</v>
      </c>
      <c r="O16" s="1198">
        <v>113550</v>
      </c>
      <c r="P16" s="1198">
        <v>307152</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420702</v>
      </c>
      <c r="N18" s="1193">
        <v>0</v>
      </c>
      <c r="O18" s="1193">
        <v>113550</v>
      </c>
      <c r="P18" s="1193">
        <v>307152</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435565</v>
      </c>
      <c r="N21" s="1193">
        <v>0</v>
      </c>
      <c r="O21" s="1193">
        <v>108905</v>
      </c>
      <c r="P21" s="1193">
        <v>326660</v>
      </c>
      <c r="Q21" s="1194" t="str">
        <f t="shared" si="0"/>
        <v/>
      </c>
    </row>
    <row r="22" spans="1:19" ht="12" customHeight="1">
      <c r="A22" s="1120"/>
      <c r="B22" s="1149"/>
      <c r="C22" s="1178"/>
      <c r="D22" s="1150"/>
      <c r="E22" s="1150"/>
      <c r="F22" s="1150"/>
      <c r="G22" s="3427" t="s">
        <v>1436</v>
      </c>
      <c r="H22" s="3427"/>
      <c r="I22" s="3427"/>
      <c r="J22" s="3427"/>
      <c r="K22" s="1196" t="s">
        <v>226</v>
      </c>
      <c r="L22" s="1197"/>
      <c r="M22" s="1198">
        <v>178685</v>
      </c>
      <c r="N22" s="1198">
        <v>0</v>
      </c>
      <c r="O22" s="1198">
        <v>45186</v>
      </c>
      <c r="P22" s="1198">
        <v>133499</v>
      </c>
      <c r="Q22" s="1199" t="str">
        <f t="shared" si="0"/>
        <v/>
      </c>
    </row>
    <row r="23" spans="1:19" ht="12" customHeight="1">
      <c r="A23" s="1120"/>
      <c r="B23" s="1149"/>
      <c r="C23" s="1150"/>
      <c r="D23" s="1150"/>
      <c r="E23" s="1150"/>
      <c r="F23" s="1150"/>
      <c r="G23" s="3427" t="s">
        <v>1397</v>
      </c>
      <c r="H23" s="3427"/>
      <c r="I23" s="3427"/>
      <c r="J23" s="3427"/>
      <c r="K23" s="1196" t="s">
        <v>557</v>
      </c>
      <c r="L23" s="1197"/>
      <c r="M23" s="1198">
        <v>429083</v>
      </c>
      <c r="N23" s="1198">
        <v>0</v>
      </c>
      <c r="O23" s="1198">
        <v>109477</v>
      </c>
      <c r="P23" s="1198">
        <v>319606</v>
      </c>
      <c r="Q23" s="1199" t="str">
        <f t="shared" si="0"/>
        <v/>
      </c>
    </row>
    <row r="24" spans="1:19" ht="12" customHeight="1">
      <c r="A24" s="1120"/>
      <c r="B24" s="1149"/>
      <c r="C24" s="3435" t="s">
        <v>1437</v>
      </c>
      <c r="D24" s="3430"/>
      <c r="E24" s="3430"/>
      <c r="F24" s="3430"/>
      <c r="G24" s="3430"/>
      <c r="H24" s="3430"/>
      <c r="I24" s="3430"/>
      <c r="J24" s="3430"/>
      <c r="K24" s="1192" t="s">
        <v>227</v>
      </c>
      <c r="L24" s="1200"/>
      <c r="M24" s="1193">
        <v>1043333</v>
      </c>
      <c r="N24" s="1193">
        <v>0</v>
      </c>
      <c r="O24" s="1193">
        <v>263568</v>
      </c>
      <c r="P24" s="1193">
        <v>779765</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-3323</v>
      </c>
      <c r="N25" s="1198">
        <v>0</v>
      </c>
      <c r="O25" s="1198">
        <v>-830</v>
      </c>
      <c r="P25" s="1198">
        <v>-2493</v>
      </c>
      <c r="Q25" s="1199" t="str">
        <f t="shared" si="0"/>
        <v/>
      </c>
    </row>
    <row r="26" spans="1:19" ht="12" customHeight="1">
      <c r="A26" s="1120"/>
      <c r="B26" s="1149"/>
      <c r="C26" s="1178"/>
      <c r="D26" s="1150"/>
      <c r="E26" s="1150"/>
      <c r="F26" s="1150"/>
      <c r="G26" s="3427" t="s">
        <v>1436</v>
      </c>
      <c r="H26" s="3427"/>
      <c r="I26" s="3427"/>
      <c r="J26" s="3427"/>
      <c r="K26" s="1196" t="s">
        <v>223</v>
      </c>
      <c r="L26" s="1197"/>
      <c r="M26" s="1198">
        <v>-4956</v>
      </c>
      <c r="N26" s="1198">
        <v>0</v>
      </c>
      <c r="O26" s="1198">
        <v>-1333</v>
      </c>
      <c r="P26" s="1198">
        <v>-3623</v>
      </c>
      <c r="Q26" s="1199" t="str">
        <f t="shared" si="0"/>
        <v/>
      </c>
    </row>
    <row r="27" spans="1:19" ht="12" customHeight="1">
      <c r="A27" s="1120"/>
      <c r="B27" s="1149"/>
      <c r="C27" s="1178"/>
      <c r="D27" s="1150"/>
      <c r="E27" s="1150"/>
      <c r="F27" s="1150"/>
      <c r="G27" s="3427" t="s">
        <v>1397</v>
      </c>
      <c r="H27" s="3427"/>
      <c r="I27" s="3427"/>
      <c r="J27" s="3427"/>
      <c r="K27" s="1196" t="s">
        <v>325</v>
      </c>
      <c r="L27" s="1197"/>
      <c r="M27" s="1198">
        <v>280</v>
      </c>
      <c r="N27" s="1198">
        <v>0</v>
      </c>
      <c r="O27" s="1198">
        <v>70</v>
      </c>
      <c r="P27" s="1198">
        <v>210</v>
      </c>
      <c r="Q27" s="1199" t="str">
        <f t="shared" si="0"/>
        <v/>
      </c>
    </row>
    <row r="28" spans="1:19" ht="12" customHeight="1">
      <c r="A28" s="1120"/>
      <c r="B28" s="1149"/>
      <c r="C28" s="3435" t="s">
        <v>1439</v>
      </c>
      <c r="D28" s="3435"/>
      <c r="E28" s="3435"/>
      <c r="F28" s="3435"/>
      <c r="G28" s="3435"/>
      <c r="H28" s="3435"/>
      <c r="I28" s="3435"/>
      <c r="J28" s="3435"/>
      <c r="K28" s="1192" t="s">
        <v>323</v>
      </c>
      <c r="L28" s="1200"/>
      <c r="M28" s="1193">
        <v>-7999</v>
      </c>
      <c r="N28" s="1193">
        <v>0</v>
      </c>
      <c r="O28" s="1193">
        <v>-2093</v>
      </c>
      <c r="P28" s="1193">
        <v>-5906</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5384</v>
      </c>
      <c r="N29" s="1198">
        <v>0</v>
      </c>
      <c r="O29" s="1198">
        <v>1342</v>
      </c>
      <c r="P29" s="1198">
        <v>4042</v>
      </c>
      <c r="Q29" s="1199" t="str">
        <f t="shared" si="0"/>
        <v/>
      </c>
    </row>
    <row r="30" spans="1:19" ht="12" customHeight="1">
      <c r="A30" s="1120"/>
      <c r="B30" s="1149"/>
      <c r="C30" s="1178"/>
      <c r="D30" s="1178"/>
      <c r="E30" s="1178"/>
      <c r="F30" s="1178"/>
      <c r="G30" s="3427" t="s">
        <v>1436</v>
      </c>
      <c r="H30" s="3427"/>
      <c r="I30" s="3427"/>
      <c r="J30" s="3427"/>
      <c r="K30" s="1196" t="s">
        <v>627</v>
      </c>
      <c r="L30" s="1197"/>
      <c r="M30" s="1198">
        <v>-371</v>
      </c>
      <c r="N30" s="1198">
        <v>0</v>
      </c>
      <c r="O30" s="1198">
        <v>-99</v>
      </c>
      <c r="P30" s="1198">
        <v>-272</v>
      </c>
      <c r="Q30" s="1199" t="str">
        <f t="shared" si="0"/>
        <v/>
      </c>
    </row>
    <row r="31" spans="1:19" ht="12" customHeight="1">
      <c r="A31" s="1120"/>
      <c r="B31" s="1149"/>
      <c r="C31" s="1178"/>
      <c r="D31" s="1178"/>
      <c r="E31" s="1178"/>
      <c r="F31" s="1178"/>
      <c r="G31" s="3427" t="s">
        <v>1397</v>
      </c>
      <c r="H31" s="3427"/>
      <c r="I31" s="3427"/>
      <c r="J31" s="3427"/>
      <c r="K31" s="1196" t="s">
        <v>199</v>
      </c>
      <c r="L31" s="1197"/>
      <c r="M31" s="1198">
        <v>2855</v>
      </c>
      <c r="N31" s="1198">
        <v>0</v>
      </c>
      <c r="O31" s="1198">
        <v>711</v>
      </c>
      <c r="P31" s="1198">
        <v>2144</v>
      </c>
      <c r="Q31" s="1199" t="str">
        <f t="shared" si="0"/>
        <v/>
      </c>
    </row>
    <row r="32" spans="1:19" ht="12" customHeight="1">
      <c r="A32" s="1120"/>
      <c r="B32" s="1149"/>
      <c r="C32" s="3435" t="s">
        <v>1441</v>
      </c>
      <c r="D32" s="3435"/>
      <c r="E32" s="3435"/>
      <c r="F32" s="3435"/>
      <c r="G32" s="3435"/>
      <c r="H32" s="3435"/>
      <c r="I32" s="3435"/>
      <c r="J32" s="3435"/>
      <c r="K32" s="1192" t="s">
        <v>629</v>
      </c>
      <c r="L32" s="1200"/>
      <c r="M32" s="1193">
        <v>7868</v>
      </c>
      <c r="N32" s="1193">
        <v>0</v>
      </c>
      <c r="O32" s="1193">
        <v>1954</v>
      </c>
      <c r="P32" s="1193">
        <v>5914</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437626</v>
      </c>
      <c r="N33" s="1198">
        <v>0</v>
      </c>
      <c r="O33" s="1198">
        <v>109417</v>
      </c>
      <c r="P33" s="1198">
        <v>328209</v>
      </c>
      <c r="Q33" s="1199" t="str">
        <f t="shared" si="0"/>
        <v/>
      </c>
    </row>
    <row r="34" spans="1:17" ht="12" customHeight="1">
      <c r="A34" s="1120"/>
      <c r="B34" s="1131"/>
      <c r="C34" s="1120"/>
      <c r="D34" s="1120"/>
      <c r="E34" s="1151"/>
      <c r="F34" s="1175"/>
      <c r="G34" s="3427" t="s">
        <v>1436</v>
      </c>
      <c r="H34" s="3427"/>
      <c r="I34" s="3427"/>
      <c r="J34" s="3427"/>
      <c r="K34" s="1196" t="s">
        <v>129</v>
      </c>
      <c r="L34" s="1197"/>
      <c r="M34" s="1198">
        <v>173358</v>
      </c>
      <c r="N34" s="1198">
        <v>0</v>
      </c>
      <c r="O34" s="1198">
        <v>43754</v>
      </c>
      <c r="P34" s="1198">
        <v>129604</v>
      </c>
      <c r="Q34" s="1199" t="str">
        <f t="shared" si="0"/>
        <v/>
      </c>
    </row>
    <row r="35" spans="1:17" ht="12" customHeight="1">
      <c r="A35" s="1120"/>
      <c r="B35" s="1131"/>
      <c r="C35" s="1120"/>
      <c r="D35" s="1120"/>
      <c r="E35" s="1151"/>
      <c r="F35" s="1150"/>
      <c r="G35" s="3427" t="s">
        <v>1397</v>
      </c>
      <c r="H35" s="3427"/>
      <c r="I35" s="3427"/>
      <c r="J35" s="3427"/>
      <c r="K35" s="1196" t="s">
        <v>130</v>
      </c>
      <c r="L35" s="1197"/>
      <c r="M35" s="1198">
        <v>432218</v>
      </c>
      <c r="N35" s="1198">
        <v>0</v>
      </c>
      <c r="O35" s="1198">
        <v>110258</v>
      </c>
      <c r="P35" s="1198">
        <v>321960</v>
      </c>
      <c r="Q35" s="1199" t="str">
        <f t="shared" si="0"/>
        <v/>
      </c>
    </row>
    <row r="36" spans="1:17" ht="12" customHeight="1">
      <c r="A36" s="1120"/>
      <c r="B36" s="3428" t="s">
        <v>1443</v>
      </c>
      <c r="C36" s="3429"/>
      <c r="D36" s="3429"/>
      <c r="E36" s="3429"/>
      <c r="F36" s="3429"/>
      <c r="G36" s="3429"/>
      <c r="H36" s="3429"/>
      <c r="I36" s="3429"/>
      <c r="J36" s="3429"/>
      <c r="K36" s="1192" t="s">
        <v>228</v>
      </c>
      <c r="L36" s="1200"/>
      <c r="M36" s="1193">
        <v>1043202</v>
      </c>
      <c r="N36" s="1193">
        <v>0</v>
      </c>
      <c r="O36" s="1193">
        <v>263429</v>
      </c>
      <c r="P36" s="1193">
        <v>779773</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4838</v>
      </c>
      <c r="N53" s="1198">
        <v>0</v>
      </c>
      <c r="O53" s="1198">
        <v>1209</v>
      </c>
      <c r="P53" s="1198">
        <v>3629</v>
      </c>
      <c r="Q53" s="1199" t="str">
        <f t="shared" si="1"/>
        <v/>
      </c>
    </row>
    <row r="54" spans="1:17" ht="12" customHeight="1">
      <c r="A54" s="1120"/>
      <c r="B54" s="3432" t="s">
        <v>890</v>
      </c>
      <c r="C54" s="3430"/>
      <c r="D54" s="3430"/>
      <c r="E54" s="3430"/>
      <c r="F54" s="3430"/>
      <c r="G54" s="3430"/>
      <c r="H54" s="3430"/>
      <c r="I54" s="3430"/>
      <c r="J54" s="3430"/>
      <c r="K54" s="1192" t="s">
        <v>158</v>
      </c>
      <c r="L54" s="1200"/>
      <c r="M54" s="1193">
        <v>4838</v>
      </c>
      <c r="N54" s="1193">
        <v>0</v>
      </c>
      <c r="O54" s="1193">
        <v>1209</v>
      </c>
      <c r="P54" s="1193">
        <v>3629</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0</v>
      </c>
      <c r="N63" s="1198">
        <v>0</v>
      </c>
      <c r="O63" s="1198">
        <v>0</v>
      </c>
      <c r="P63" s="1198">
        <v>0</v>
      </c>
      <c r="Q63" s="1199" t="str">
        <f t="shared" si="1"/>
        <v/>
      </c>
    </row>
    <row r="64" spans="1:17" ht="12" customHeight="1">
      <c r="A64" s="1120"/>
      <c r="B64" s="3441" t="s">
        <v>1456</v>
      </c>
      <c r="C64" s="3442"/>
      <c r="D64" s="3442"/>
      <c r="E64" s="3442"/>
      <c r="F64" s="3442"/>
      <c r="G64" s="3442"/>
      <c r="H64" s="3442"/>
      <c r="I64" s="3442"/>
      <c r="J64" s="3442"/>
      <c r="K64" s="1185" t="s">
        <v>124</v>
      </c>
      <c r="L64" s="1203"/>
      <c r="M64" s="1203">
        <v>1468742</v>
      </c>
      <c r="N64" s="1203">
        <v>0</v>
      </c>
      <c r="O64" s="1203">
        <v>378188</v>
      </c>
      <c r="P64" s="1203">
        <v>1090554</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-31884</v>
      </c>
      <c r="P71" s="1221">
        <v>270515</v>
      </c>
      <c r="Q71" s="1208"/>
    </row>
    <row r="72" spans="1:17" ht="12" customHeight="1">
      <c r="A72" s="1120"/>
      <c r="B72" s="1218"/>
      <c r="C72" s="1218"/>
      <c r="D72" s="3438" t="s">
        <v>1466</v>
      </c>
      <c r="E72" s="3438"/>
      <c r="F72" s="3438"/>
      <c r="G72" s="3438"/>
      <c r="H72" s="3438"/>
      <c r="I72" s="3438"/>
      <c r="J72" s="3438"/>
      <c r="K72" s="1218"/>
      <c r="L72" s="1218"/>
      <c r="M72" s="1218"/>
      <c r="N72" s="1219" t="s">
        <v>589</v>
      </c>
      <c r="O72" s="1222">
        <v>64970</v>
      </c>
      <c r="P72" s="1223">
        <v>-163205</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33086</v>
      </c>
      <c r="P74" s="1223">
        <v>107310</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-11140</v>
      </c>
      <c r="P76" s="1227">
        <v>-12634</v>
      </c>
      <c r="Q76" s="1208"/>
    </row>
    <row r="77" spans="1:17" ht="12" customHeight="1">
      <c r="A77" s="1120"/>
      <c r="B77" s="1218"/>
      <c r="C77" s="3438" t="s">
        <v>1473</v>
      </c>
      <c r="D77" s="3438"/>
      <c r="E77" s="3438"/>
      <c r="F77" s="3438"/>
      <c r="G77" s="3438"/>
      <c r="H77" s="3438"/>
      <c r="I77" s="3438"/>
      <c r="J77" s="3438"/>
      <c r="K77" s="1218"/>
      <c r="L77" s="1218"/>
      <c r="M77" s="1218"/>
      <c r="N77" s="1219" t="s">
        <v>721</v>
      </c>
      <c r="O77" s="1222">
        <v>0</v>
      </c>
      <c r="P77" s="1223">
        <v>-6</v>
      </c>
      <c r="Q77" s="1208"/>
    </row>
    <row r="78" spans="1:17" ht="12" customHeight="1">
      <c r="A78" s="1120"/>
      <c r="B78" s="1218"/>
      <c r="C78" s="3438" t="s">
        <v>1474</v>
      </c>
      <c r="D78" s="3438"/>
      <c r="E78" s="3438"/>
      <c r="F78" s="3438"/>
      <c r="G78" s="3438"/>
      <c r="H78" s="3438"/>
      <c r="I78" s="3438"/>
      <c r="J78" s="3438"/>
      <c r="K78" s="1218"/>
      <c r="L78" s="1218"/>
      <c r="M78" s="1218"/>
      <c r="N78" s="1219" t="s">
        <v>723</v>
      </c>
      <c r="O78" s="1222">
        <v>106669</v>
      </c>
      <c r="P78" s="1223">
        <v>-136164</v>
      </c>
      <c r="Q78" s="1208"/>
    </row>
    <row r="79" spans="1:17" ht="12" customHeight="1">
      <c r="A79" s="1120"/>
      <c r="B79" s="1218"/>
      <c r="C79" s="3438" t="s">
        <v>1475</v>
      </c>
      <c r="D79" s="3438"/>
      <c r="E79" s="3438"/>
      <c r="F79" s="3438"/>
      <c r="G79" s="3438"/>
      <c r="H79" s="3438"/>
      <c r="I79" s="3438"/>
      <c r="J79" s="3438"/>
      <c r="K79" s="1218"/>
      <c r="L79" s="1218"/>
      <c r="M79" s="1218"/>
      <c r="N79" s="1219" t="s">
        <v>727</v>
      </c>
      <c r="O79" s="1228">
        <v>95529</v>
      </c>
      <c r="P79" s="1229">
        <v>-148804</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499604</v>
      </c>
      <c r="N15" s="1240">
        <v>0</v>
      </c>
      <c r="O15" s="1240">
        <v>160854</v>
      </c>
      <c r="P15" s="1240">
        <v>338750</v>
      </c>
      <c r="Q15" s="1240">
        <v>674036</v>
      </c>
      <c r="R15" s="1240">
        <v>0</v>
      </c>
      <c r="S15" s="1240">
        <v>214683</v>
      </c>
      <c r="T15" s="1240">
        <v>459353</v>
      </c>
      <c r="U15" s="1240">
        <v>487589</v>
      </c>
      <c r="V15" s="1240">
        <v>0</v>
      </c>
      <c r="W15" s="1240">
        <v>242233</v>
      </c>
      <c r="X15" s="1240">
        <v>11767</v>
      </c>
      <c r="Y15" s="1240">
        <v>238780</v>
      </c>
      <c r="Z15" s="1241">
        <v>18343</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499604</v>
      </c>
      <c r="N18" s="1243">
        <v>0</v>
      </c>
      <c r="O18" s="1243">
        <v>160854</v>
      </c>
      <c r="P18" s="1243">
        <v>338750</v>
      </c>
      <c r="Q18" s="1243">
        <v>674036</v>
      </c>
      <c r="R18" s="1243">
        <v>0</v>
      </c>
      <c r="S18" s="1243">
        <v>214683</v>
      </c>
      <c r="T18" s="1243">
        <v>459353</v>
      </c>
      <c r="U18" s="1243">
        <v>487589</v>
      </c>
      <c r="V18" s="1243">
        <v>0</v>
      </c>
      <c r="W18" s="1243">
        <v>242233</v>
      </c>
      <c r="X18" s="1243">
        <v>11767</v>
      </c>
      <c r="Y18" s="1243">
        <v>238780</v>
      </c>
      <c r="Z18" s="1244">
        <v>18343</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499604</v>
      </c>
      <c r="N20" s="1243">
        <v>0</v>
      </c>
      <c r="O20" s="1243">
        <v>160854</v>
      </c>
      <c r="P20" s="1243">
        <v>338750</v>
      </c>
      <c r="Q20" s="1243">
        <v>674036</v>
      </c>
      <c r="R20" s="1243">
        <v>0</v>
      </c>
      <c r="S20" s="1243">
        <v>214683</v>
      </c>
      <c r="T20" s="1243">
        <v>459353</v>
      </c>
      <c r="U20" s="1243">
        <v>487589</v>
      </c>
      <c r="V20" s="1243">
        <v>0</v>
      </c>
      <c r="W20" s="1243">
        <v>242233</v>
      </c>
      <c r="X20" s="1243">
        <v>11767</v>
      </c>
      <c r="Y20" s="1243">
        <v>238780</v>
      </c>
      <c r="Z20" s="1244">
        <v>18343</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473470</v>
      </c>
      <c r="N23" s="1240">
        <v>0</v>
      </c>
      <c r="O23" s="1240">
        <v>118376</v>
      </c>
      <c r="P23" s="1240">
        <v>355094</v>
      </c>
      <c r="Q23" s="1240">
        <v>2488363</v>
      </c>
      <c r="R23" s="1240">
        <v>0</v>
      </c>
      <c r="S23" s="1240">
        <v>621451</v>
      </c>
      <c r="T23" s="1240">
        <v>1866912</v>
      </c>
      <c r="U23" s="1240">
        <v>1860315</v>
      </c>
      <c r="V23" s="1240">
        <v>0</v>
      </c>
      <c r="W23" s="1240">
        <v>238084</v>
      </c>
      <c r="X23" s="1240">
        <v>56236</v>
      </c>
      <c r="Y23" s="1240">
        <v>1611034</v>
      </c>
      <c r="Z23" s="1241">
        <v>67433</v>
      </c>
    </row>
    <row r="24" spans="2:26" ht="12" customHeight="1">
      <c r="B24" s="1242"/>
      <c r="C24" s="23"/>
      <c r="D24" s="23"/>
      <c r="E24" s="23"/>
      <c r="F24" s="23"/>
      <c r="G24" s="23"/>
      <c r="H24" s="23"/>
      <c r="I24" s="23"/>
      <c r="J24" s="2" t="s">
        <v>149</v>
      </c>
      <c r="K24" s="2"/>
      <c r="L24" s="121" t="s">
        <v>226</v>
      </c>
      <c r="M24" s="146">
        <v>189407</v>
      </c>
      <c r="N24" s="1243">
        <v>0</v>
      </c>
      <c r="O24" s="1243">
        <v>47694</v>
      </c>
      <c r="P24" s="1243">
        <v>141713</v>
      </c>
      <c r="Q24" s="1243">
        <v>1237005</v>
      </c>
      <c r="R24" s="1243">
        <v>0</v>
      </c>
      <c r="S24" s="1243">
        <v>320441</v>
      </c>
      <c r="T24" s="1243">
        <v>916564</v>
      </c>
      <c r="U24" s="1243">
        <v>901158</v>
      </c>
      <c r="V24" s="1243">
        <v>0</v>
      </c>
      <c r="W24" s="1243">
        <v>124462</v>
      </c>
      <c r="X24" s="1243">
        <v>27123</v>
      </c>
      <c r="Y24" s="1243">
        <v>773085</v>
      </c>
      <c r="Z24" s="1244">
        <v>30734</v>
      </c>
    </row>
    <row r="25" spans="2:26" ht="12" customHeight="1">
      <c r="B25" s="1242"/>
      <c r="C25" s="23"/>
      <c r="D25" s="23"/>
      <c r="E25" s="23"/>
      <c r="F25" s="23"/>
      <c r="G25" s="23"/>
      <c r="H25" s="23"/>
      <c r="I25" s="23"/>
      <c r="J25" s="2" t="s">
        <v>198</v>
      </c>
      <c r="K25" s="2"/>
      <c r="L25" s="121" t="s">
        <v>557</v>
      </c>
      <c r="M25" s="146">
        <v>456911</v>
      </c>
      <c r="N25" s="1243">
        <v>0</v>
      </c>
      <c r="O25" s="1243">
        <v>116864</v>
      </c>
      <c r="P25" s="1243">
        <v>340047</v>
      </c>
      <c r="Q25" s="1243">
        <v>147463</v>
      </c>
      <c r="R25" s="1243">
        <v>0</v>
      </c>
      <c r="S25" s="1243">
        <v>41011</v>
      </c>
      <c r="T25" s="1243">
        <v>106452</v>
      </c>
      <c r="U25" s="1243">
        <v>126306</v>
      </c>
      <c r="V25" s="1243">
        <v>0</v>
      </c>
      <c r="W25" s="1243">
        <v>86426</v>
      </c>
      <c r="X25" s="1243">
        <v>2270</v>
      </c>
      <c r="Y25" s="1243">
        <v>13797</v>
      </c>
      <c r="Z25" s="1244">
        <v>28353</v>
      </c>
    </row>
    <row r="26" spans="2:26" ht="12" customHeight="1">
      <c r="B26" s="1246"/>
      <c r="C26" s="3446" t="s">
        <v>1506</v>
      </c>
      <c r="D26" s="3446"/>
      <c r="E26" s="3446"/>
      <c r="F26" s="3446"/>
      <c r="G26" s="3446"/>
      <c r="H26" s="3446"/>
      <c r="I26" s="3446"/>
      <c r="J26" s="20"/>
      <c r="K26" s="20"/>
      <c r="L26" s="121" t="s">
        <v>227</v>
      </c>
      <c r="M26" s="146">
        <v>1119788</v>
      </c>
      <c r="N26" s="1243">
        <v>0</v>
      </c>
      <c r="O26" s="1243">
        <v>282934</v>
      </c>
      <c r="P26" s="1243">
        <v>836854</v>
      </c>
      <c r="Q26" s="1243">
        <v>3872831</v>
      </c>
      <c r="R26" s="1243">
        <v>0</v>
      </c>
      <c r="S26" s="1243">
        <v>982903</v>
      </c>
      <c r="T26" s="1243">
        <v>2889928</v>
      </c>
      <c r="U26" s="1243">
        <v>2887779</v>
      </c>
      <c r="V26" s="1243">
        <v>0</v>
      </c>
      <c r="W26" s="1243">
        <v>448972</v>
      </c>
      <c r="X26" s="1243">
        <v>85629</v>
      </c>
      <c r="Y26" s="1243">
        <v>2397916</v>
      </c>
      <c r="Z26" s="1244">
        <v>126520</v>
      </c>
    </row>
    <row r="27" spans="2:26" ht="12" customHeight="1">
      <c r="B27" s="1246"/>
      <c r="C27" s="17" t="s">
        <v>1507</v>
      </c>
      <c r="D27" s="17"/>
      <c r="E27" s="17"/>
      <c r="F27" s="17"/>
      <c r="G27" s="17"/>
      <c r="H27" s="17"/>
      <c r="I27" s="17"/>
      <c r="J27" s="2" t="s">
        <v>197</v>
      </c>
      <c r="K27" s="2"/>
      <c r="L27" s="121" t="s">
        <v>324</v>
      </c>
      <c r="M27" s="146">
        <v>4232</v>
      </c>
      <c r="N27" s="1243">
        <v>0</v>
      </c>
      <c r="O27" s="1243">
        <v>1058</v>
      </c>
      <c r="P27" s="1243">
        <v>3174</v>
      </c>
      <c r="Q27" s="1243">
        <v>32756</v>
      </c>
      <c r="R27" s="1243">
        <v>0</v>
      </c>
      <c r="S27" s="1243">
        <v>8179</v>
      </c>
      <c r="T27" s="1243">
        <v>24577</v>
      </c>
      <c r="U27" s="1243">
        <v>29395</v>
      </c>
      <c r="V27" s="1243">
        <v>0</v>
      </c>
      <c r="W27" s="1243">
        <v>3077</v>
      </c>
      <c r="X27" s="1243">
        <v>868</v>
      </c>
      <c r="Y27" s="1243">
        <v>24206</v>
      </c>
      <c r="Z27" s="1244">
        <v>2980</v>
      </c>
    </row>
    <row r="28" spans="2:26" ht="12" customHeight="1">
      <c r="B28" s="1246"/>
      <c r="J28" s="2" t="s">
        <v>149</v>
      </c>
      <c r="K28" s="2"/>
      <c r="L28" s="121" t="s">
        <v>223</v>
      </c>
      <c r="M28" s="146">
        <v>10299</v>
      </c>
      <c r="N28" s="1243">
        <v>0</v>
      </c>
      <c r="O28" s="1243">
        <v>2621</v>
      </c>
      <c r="P28" s="1243">
        <v>7678</v>
      </c>
      <c r="Q28" s="1243">
        <v>96274</v>
      </c>
      <c r="R28" s="1243">
        <v>0</v>
      </c>
      <c r="S28" s="1243">
        <v>25022</v>
      </c>
      <c r="T28" s="1243">
        <v>71252</v>
      </c>
      <c r="U28" s="1243">
        <v>79990</v>
      </c>
      <c r="V28" s="1243">
        <v>0</v>
      </c>
      <c r="W28" s="1243">
        <v>7595</v>
      </c>
      <c r="X28" s="1243">
        <v>2404</v>
      </c>
      <c r="Y28" s="1243">
        <v>68387</v>
      </c>
      <c r="Z28" s="1244">
        <v>6412</v>
      </c>
    </row>
    <row r="29" spans="2:26" ht="12" customHeight="1">
      <c r="B29" s="1242"/>
      <c r="J29" s="2" t="s">
        <v>198</v>
      </c>
      <c r="K29" s="2"/>
      <c r="L29" s="121" t="s">
        <v>325</v>
      </c>
      <c r="M29" s="146">
        <v>1357</v>
      </c>
      <c r="N29" s="1243">
        <v>0</v>
      </c>
      <c r="O29" s="1243">
        <v>339</v>
      </c>
      <c r="P29" s="1243">
        <v>1018</v>
      </c>
      <c r="Q29" s="1243">
        <v>600</v>
      </c>
      <c r="R29" s="1243">
        <v>0</v>
      </c>
      <c r="S29" s="1243">
        <v>150</v>
      </c>
      <c r="T29" s="1243">
        <v>450</v>
      </c>
      <c r="U29" s="1243">
        <v>1262</v>
      </c>
      <c r="V29" s="1243">
        <v>0</v>
      </c>
      <c r="W29" s="1243">
        <v>753</v>
      </c>
      <c r="X29" s="1243">
        <v>23</v>
      </c>
      <c r="Y29" s="1243">
        <v>156</v>
      </c>
      <c r="Z29" s="1244">
        <v>376</v>
      </c>
    </row>
    <row r="30" spans="2:26" ht="12" customHeight="1">
      <c r="B30" s="1242"/>
      <c r="C30" s="3446" t="s">
        <v>1508</v>
      </c>
      <c r="D30" s="3446"/>
      <c r="E30" s="3446"/>
      <c r="F30" s="3446"/>
      <c r="G30" s="3446"/>
      <c r="H30" s="3446"/>
      <c r="I30" s="3446"/>
      <c r="J30" s="14"/>
      <c r="K30" s="14"/>
      <c r="L30" s="121" t="s">
        <v>323</v>
      </c>
      <c r="M30" s="146">
        <v>15888</v>
      </c>
      <c r="N30" s="1243">
        <v>0</v>
      </c>
      <c r="O30" s="1243">
        <v>4018</v>
      </c>
      <c r="P30" s="1243">
        <v>11870</v>
      </c>
      <c r="Q30" s="1243">
        <v>129630</v>
      </c>
      <c r="R30" s="1243">
        <v>0</v>
      </c>
      <c r="S30" s="1243">
        <v>33351</v>
      </c>
      <c r="T30" s="1243">
        <v>96279</v>
      </c>
      <c r="U30" s="1243">
        <v>110647</v>
      </c>
      <c r="V30" s="1243">
        <v>0</v>
      </c>
      <c r="W30" s="1243">
        <v>11425</v>
      </c>
      <c r="X30" s="1243">
        <v>3295</v>
      </c>
      <c r="Y30" s="1243">
        <v>92749</v>
      </c>
      <c r="Z30" s="1244">
        <v>9768</v>
      </c>
    </row>
    <row r="31" spans="2:26" ht="12" customHeight="1">
      <c r="B31" s="1242"/>
      <c r="C31" s="19" t="s">
        <v>1509</v>
      </c>
      <c r="D31" s="19"/>
      <c r="E31" s="19"/>
      <c r="F31" s="19"/>
      <c r="G31" s="19"/>
      <c r="H31" s="19"/>
      <c r="I31" s="19"/>
      <c r="J31" s="2" t="s">
        <v>197</v>
      </c>
      <c r="K31" s="2"/>
      <c r="L31" s="121" t="s">
        <v>224</v>
      </c>
      <c r="M31" s="146">
        <v>4858</v>
      </c>
      <c r="N31" s="1243">
        <v>0</v>
      </c>
      <c r="O31" s="1243">
        <v>1216</v>
      </c>
      <c r="P31" s="1243">
        <v>3642</v>
      </c>
      <c r="Q31" s="1243">
        <v>21282</v>
      </c>
      <c r="R31" s="1243">
        <v>0</v>
      </c>
      <c r="S31" s="1243">
        <v>5350</v>
      </c>
      <c r="T31" s="1243">
        <v>15932</v>
      </c>
      <c r="U31" s="1243">
        <v>15531</v>
      </c>
      <c r="V31" s="1243">
        <v>0</v>
      </c>
      <c r="W31" s="1243">
        <v>5360</v>
      </c>
      <c r="X31" s="1243">
        <v>511</v>
      </c>
      <c r="Y31" s="1243">
        <v>15986</v>
      </c>
      <c r="Z31" s="1244">
        <v>-5304</v>
      </c>
    </row>
    <row r="32" spans="2:26" ht="12" customHeight="1">
      <c r="B32" s="1242"/>
      <c r="J32" s="2" t="s">
        <v>149</v>
      </c>
      <c r="K32" s="2"/>
      <c r="L32" s="121" t="s">
        <v>627</v>
      </c>
      <c r="M32" s="146">
        <v>1847</v>
      </c>
      <c r="N32" s="1243">
        <v>0</v>
      </c>
      <c r="O32" s="1243">
        <v>584</v>
      </c>
      <c r="P32" s="1243">
        <v>1263</v>
      </c>
      <c r="Q32" s="1243">
        <v>6040</v>
      </c>
      <c r="R32" s="1243">
        <v>0</v>
      </c>
      <c r="S32" s="1243">
        <v>1553</v>
      </c>
      <c r="T32" s="1243">
        <v>4487</v>
      </c>
      <c r="U32" s="1243">
        <v>6023</v>
      </c>
      <c r="V32" s="1243">
        <v>0</v>
      </c>
      <c r="W32" s="1243">
        <v>-2833</v>
      </c>
      <c r="X32" s="1243">
        <v>162</v>
      </c>
      <c r="Y32" s="1243">
        <v>3962</v>
      </c>
      <c r="Z32" s="1244">
        <v>5056</v>
      </c>
    </row>
    <row r="33" spans="2:26" ht="12" customHeight="1">
      <c r="B33" s="1242"/>
      <c r="J33" s="2" t="s">
        <v>198</v>
      </c>
      <c r="K33" s="2"/>
      <c r="L33" s="121" t="s">
        <v>199</v>
      </c>
      <c r="M33" s="146">
        <v>3077</v>
      </c>
      <c r="N33" s="1243">
        <v>0</v>
      </c>
      <c r="O33" s="1243">
        <v>765</v>
      </c>
      <c r="P33" s="1243">
        <v>2312</v>
      </c>
      <c r="Q33" s="1243">
        <v>3631</v>
      </c>
      <c r="R33" s="1243">
        <v>0</v>
      </c>
      <c r="S33" s="1243">
        <v>910</v>
      </c>
      <c r="T33" s="1243">
        <v>2721</v>
      </c>
      <c r="U33" s="1243">
        <v>2887</v>
      </c>
      <c r="V33" s="1243">
        <v>0</v>
      </c>
      <c r="W33" s="1243">
        <v>495</v>
      </c>
      <c r="X33" s="1243">
        <v>73</v>
      </c>
      <c r="Y33" s="1243">
        <v>1646</v>
      </c>
      <c r="Z33" s="1244">
        <v>819</v>
      </c>
    </row>
    <row r="34" spans="2:26" ht="12" customHeight="1">
      <c r="B34" s="1242"/>
      <c r="C34" s="3051" t="s">
        <v>1441</v>
      </c>
      <c r="D34" s="3051"/>
      <c r="E34" s="3051"/>
      <c r="F34" s="3051"/>
      <c r="G34" s="3051"/>
      <c r="H34" s="3051"/>
      <c r="I34" s="3051"/>
      <c r="J34" s="20"/>
      <c r="K34" s="20"/>
      <c r="L34" s="121" t="s">
        <v>629</v>
      </c>
      <c r="M34" s="146">
        <v>9782</v>
      </c>
      <c r="N34" s="1243">
        <v>0</v>
      </c>
      <c r="O34" s="1243">
        <v>2565</v>
      </c>
      <c r="P34" s="1243">
        <v>7217</v>
      </c>
      <c r="Q34" s="1243">
        <v>30953</v>
      </c>
      <c r="R34" s="1243">
        <v>0</v>
      </c>
      <c r="S34" s="1243">
        <v>7813</v>
      </c>
      <c r="T34" s="1243">
        <v>23140</v>
      </c>
      <c r="U34" s="1243">
        <v>24441</v>
      </c>
      <c r="V34" s="1243">
        <v>0</v>
      </c>
      <c r="W34" s="1243">
        <v>3022</v>
      </c>
      <c r="X34" s="1243">
        <v>746</v>
      </c>
      <c r="Y34" s="1243">
        <v>21594</v>
      </c>
      <c r="Z34" s="1244">
        <v>571</v>
      </c>
    </row>
    <row r="35" spans="2:26" ht="12" customHeight="1">
      <c r="B35" s="1242"/>
      <c r="C35" s="3098" t="s">
        <v>1510</v>
      </c>
      <c r="D35" s="3098"/>
      <c r="E35" s="3098"/>
      <c r="F35" s="3098"/>
      <c r="G35" s="3098"/>
      <c r="H35" s="3098"/>
      <c r="I35" s="3098"/>
      <c r="J35" s="2" t="s">
        <v>197</v>
      </c>
      <c r="K35" s="2"/>
      <c r="L35" s="121" t="s">
        <v>128</v>
      </c>
      <c r="M35" s="146">
        <v>482560</v>
      </c>
      <c r="N35" s="1243">
        <v>0</v>
      </c>
      <c r="O35" s="1243">
        <v>120650</v>
      </c>
      <c r="P35" s="1243">
        <v>361910</v>
      </c>
      <c r="Q35" s="1243">
        <v>2542401</v>
      </c>
      <c r="R35" s="1243">
        <v>0</v>
      </c>
      <c r="S35" s="1243">
        <v>634980</v>
      </c>
      <c r="T35" s="1243">
        <v>1907421</v>
      </c>
      <c r="U35" s="1243">
        <v>1905241</v>
      </c>
      <c r="V35" s="1243">
        <v>0</v>
      </c>
      <c r="W35" s="1243">
        <v>246521</v>
      </c>
      <c r="X35" s="1243">
        <v>57615</v>
      </c>
      <c r="Y35" s="1243">
        <v>1651226</v>
      </c>
      <c r="Z35" s="1244">
        <v>65109</v>
      </c>
    </row>
    <row r="36" spans="2:26" ht="12" customHeight="1">
      <c r="B36" s="1084"/>
      <c r="F36" s="117"/>
      <c r="J36" s="2" t="s">
        <v>149</v>
      </c>
      <c r="K36" s="2"/>
      <c r="L36" s="121" t="s">
        <v>129</v>
      </c>
      <c r="M36" s="146">
        <v>201553</v>
      </c>
      <c r="N36" s="1243">
        <v>0</v>
      </c>
      <c r="O36" s="1243">
        <v>50899</v>
      </c>
      <c r="P36" s="1243">
        <v>150654</v>
      </c>
      <c r="Q36" s="1243">
        <v>1339319</v>
      </c>
      <c r="R36" s="1243">
        <v>0</v>
      </c>
      <c r="S36" s="1243">
        <v>347016</v>
      </c>
      <c r="T36" s="1243">
        <v>992303</v>
      </c>
      <c r="U36" s="1243">
        <v>987171</v>
      </c>
      <c r="V36" s="1243">
        <v>0</v>
      </c>
      <c r="W36" s="1243">
        <v>129224</v>
      </c>
      <c r="X36" s="1243">
        <v>29689</v>
      </c>
      <c r="Y36" s="1243">
        <v>845434</v>
      </c>
      <c r="Z36" s="1244">
        <v>42202</v>
      </c>
    </row>
    <row r="37" spans="2:26" ht="12" customHeight="1">
      <c r="B37" s="1084"/>
      <c r="F37" s="117"/>
      <c r="J37" s="2" t="s">
        <v>198</v>
      </c>
      <c r="K37" s="2"/>
      <c r="L37" s="121" t="s">
        <v>130</v>
      </c>
      <c r="M37" s="146">
        <v>461345</v>
      </c>
      <c r="N37" s="1243">
        <v>0</v>
      </c>
      <c r="O37" s="1243">
        <v>117968</v>
      </c>
      <c r="P37" s="1243">
        <v>343377</v>
      </c>
      <c r="Q37" s="1243">
        <v>151694</v>
      </c>
      <c r="R37" s="1243">
        <v>0</v>
      </c>
      <c r="S37" s="1243">
        <v>42071</v>
      </c>
      <c r="T37" s="1243">
        <v>109623</v>
      </c>
      <c r="U37" s="1243">
        <v>130455</v>
      </c>
      <c r="V37" s="1243">
        <v>0</v>
      </c>
      <c r="W37" s="1243">
        <v>87674</v>
      </c>
      <c r="X37" s="1243">
        <v>2366</v>
      </c>
      <c r="Y37" s="1243">
        <v>15599</v>
      </c>
      <c r="Z37" s="1244">
        <v>29548</v>
      </c>
    </row>
    <row r="38" spans="2:26" ht="12" customHeight="1">
      <c r="B38" s="3448" t="s">
        <v>1511</v>
      </c>
      <c r="C38" s="3048"/>
      <c r="D38" s="3048"/>
      <c r="E38" s="3048"/>
      <c r="F38" s="3048"/>
      <c r="G38" s="3048"/>
      <c r="H38" s="3048"/>
      <c r="I38" s="3048"/>
      <c r="J38" s="3"/>
      <c r="K38" s="3"/>
      <c r="L38" s="121" t="s">
        <v>228</v>
      </c>
      <c r="M38" s="146">
        <v>1145458</v>
      </c>
      <c r="N38" s="1243">
        <v>0</v>
      </c>
      <c r="O38" s="1243">
        <v>289517</v>
      </c>
      <c r="P38" s="1243">
        <v>855941</v>
      </c>
      <c r="Q38" s="1243">
        <v>4033414</v>
      </c>
      <c r="R38" s="1243">
        <v>0</v>
      </c>
      <c r="S38" s="1243">
        <v>1024067</v>
      </c>
      <c r="T38" s="1243">
        <v>3009347</v>
      </c>
      <c r="U38" s="1243">
        <v>3022867</v>
      </c>
      <c r="V38" s="1243">
        <v>0</v>
      </c>
      <c r="W38" s="1243">
        <v>463419</v>
      </c>
      <c r="X38" s="1243">
        <v>89670</v>
      </c>
      <c r="Y38" s="1243">
        <v>2512259</v>
      </c>
      <c r="Z38" s="1244">
        <v>136859</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3327</v>
      </c>
      <c r="N55" s="1243">
        <v>0</v>
      </c>
      <c r="O55" s="1243">
        <v>832</v>
      </c>
      <c r="P55" s="1243">
        <v>2495</v>
      </c>
      <c r="Q55" s="1243">
        <v>9449</v>
      </c>
      <c r="R55" s="1243">
        <v>0</v>
      </c>
      <c r="S55" s="1243">
        <v>2364</v>
      </c>
      <c r="T55" s="1243">
        <v>7085</v>
      </c>
      <c r="U55" s="1243">
        <v>5954</v>
      </c>
      <c r="V55" s="1243">
        <v>0</v>
      </c>
      <c r="W55" s="1243">
        <v>1790</v>
      </c>
      <c r="X55" s="1243">
        <v>164</v>
      </c>
      <c r="Y55" s="1243">
        <v>4182</v>
      </c>
      <c r="Z55" s="1244">
        <v>146</v>
      </c>
    </row>
    <row r="56" spans="2:26" ht="12" customHeight="1">
      <c r="B56" s="3449" t="s">
        <v>890</v>
      </c>
      <c r="C56" s="1"/>
      <c r="D56" s="1"/>
      <c r="E56" s="1"/>
      <c r="F56" s="1"/>
      <c r="G56" s="1"/>
      <c r="H56" s="1"/>
      <c r="I56" s="1"/>
      <c r="J56" s="1"/>
      <c r="K56" s="1"/>
      <c r="L56" s="121" t="s">
        <v>158</v>
      </c>
      <c r="M56" s="146">
        <v>3327</v>
      </c>
      <c r="N56" s="1243">
        <v>0</v>
      </c>
      <c r="O56" s="1243">
        <v>832</v>
      </c>
      <c r="P56" s="1243">
        <v>2495</v>
      </c>
      <c r="Q56" s="1243">
        <v>9449</v>
      </c>
      <c r="R56" s="1243">
        <v>0</v>
      </c>
      <c r="S56" s="1243">
        <v>2364</v>
      </c>
      <c r="T56" s="1243">
        <v>7085</v>
      </c>
      <c r="U56" s="1243">
        <v>5954</v>
      </c>
      <c r="V56" s="1243">
        <v>0</v>
      </c>
      <c r="W56" s="1243">
        <v>1790</v>
      </c>
      <c r="X56" s="1243">
        <v>164</v>
      </c>
      <c r="Y56" s="1243">
        <v>4182</v>
      </c>
      <c r="Z56" s="1244">
        <v>146</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7" ht="12" customHeight="1">
      <c r="B66" s="3455" t="s">
        <v>1512</v>
      </c>
      <c r="C66" s="3456"/>
      <c r="D66" s="3456"/>
      <c r="E66" s="3456"/>
      <c r="F66" s="3456"/>
      <c r="G66" s="3456"/>
      <c r="H66" s="3456"/>
      <c r="I66" s="3456"/>
      <c r="J66" s="3456"/>
      <c r="K66" s="3456"/>
      <c r="L66" s="1256" t="s">
        <v>124</v>
      </c>
      <c r="M66" s="1257">
        <v>1648389</v>
      </c>
      <c r="N66" s="1257">
        <v>0</v>
      </c>
      <c r="O66" s="1257">
        <v>451203</v>
      </c>
      <c r="P66" s="1257">
        <v>1197186</v>
      </c>
      <c r="Q66" s="1257">
        <v>4716899</v>
      </c>
      <c r="R66" s="1257">
        <v>0</v>
      </c>
      <c r="S66" s="1257">
        <v>1241114</v>
      </c>
      <c r="T66" s="1257">
        <v>3475785</v>
      </c>
      <c r="U66" s="1257">
        <v>3516410</v>
      </c>
      <c r="V66" s="1257">
        <v>0</v>
      </c>
      <c r="W66" s="1257">
        <v>707442</v>
      </c>
      <c r="X66" s="1257">
        <v>101601</v>
      </c>
      <c r="Y66" s="1257">
        <v>2755221</v>
      </c>
      <c r="Z66" s="1258">
        <v>155348</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v>8</v>
      </c>
      <c r="N11" s="1267">
        <v>8</v>
      </c>
      <c r="O11" s="1267">
        <v>8</v>
      </c>
      <c r="P11" s="1267">
        <v>8</v>
      </c>
      <c r="Q11" s="1267">
        <v>8</v>
      </c>
      <c r="R11" s="1267">
        <v>8</v>
      </c>
      <c r="S11" s="1267">
        <v>8</v>
      </c>
      <c r="T11" s="1267">
        <v>8</v>
      </c>
      <c r="U11" s="1267">
        <v>8</v>
      </c>
      <c r="V11" s="1267">
        <v>8</v>
      </c>
      <c r="W11" s="1267">
        <v>8</v>
      </c>
      <c r="X11" s="1267">
        <v>8</v>
      </c>
      <c r="Y11" s="1267">
        <v>8</v>
      </c>
      <c r="Z11" s="1268"/>
      <c r="AA11" s="1269"/>
    </row>
    <row r="12" spans="2:38" ht="12" customHeight="1">
      <c r="B12" s="3471" t="s">
        <v>35</v>
      </c>
      <c r="C12" s="19"/>
      <c r="D12" s="19"/>
      <c r="E12" s="19"/>
      <c r="F12" s="19"/>
      <c r="G12" s="19"/>
      <c r="H12" s="19"/>
      <c r="I12" s="1" t="s">
        <v>1429</v>
      </c>
      <c r="J12" s="1"/>
      <c r="K12" s="1"/>
      <c r="L12" s="121" t="s">
        <v>218</v>
      </c>
      <c r="M12" s="146">
        <v>11135</v>
      </c>
      <c r="N12" s="146">
        <v>1810</v>
      </c>
      <c r="O12" s="146">
        <v>34364</v>
      </c>
      <c r="P12" s="146">
        <v>15054</v>
      </c>
      <c r="Q12" s="146">
        <v>62073</v>
      </c>
      <c r="R12" s="146">
        <v>310834</v>
      </c>
      <c r="S12" s="146">
        <v>4907</v>
      </c>
      <c r="T12" s="146">
        <v>8164</v>
      </c>
      <c r="U12" s="146">
        <v>189893</v>
      </c>
      <c r="V12" s="146">
        <v>52457</v>
      </c>
      <c r="W12" s="146">
        <v>2973</v>
      </c>
      <c r="X12" s="146">
        <v>1884</v>
      </c>
      <c r="Y12" s="146">
        <v>513</v>
      </c>
      <c r="Z12" s="146">
        <v>0</v>
      </c>
      <c r="AA12" s="1270">
        <v>696061</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11135</v>
      </c>
      <c r="N15" s="1267">
        <v>1810</v>
      </c>
      <c r="O15" s="1267">
        <v>34364</v>
      </c>
      <c r="P15" s="1267">
        <v>15054</v>
      </c>
      <c r="Q15" s="1267"/>
      <c r="R15" s="1267">
        <v>310834</v>
      </c>
      <c r="S15" s="1267">
        <v>4907</v>
      </c>
      <c r="T15" s="1267">
        <v>8164</v>
      </c>
      <c r="U15" s="1267">
        <v>189893</v>
      </c>
      <c r="V15" s="1267">
        <v>52457</v>
      </c>
      <c r="W15" s="1267">
        <v>2973</v>
      </c>
      <c r="X15" s="1267">
        <v>1884</v>
      </c>
      <c r="Y15" s="1267">
        <v>513</v>
      </c>
      <c r="Z15" s="1267">
        <v>0</v>
      </c>
      <c r="AA15" s="1270">
        <v>696061</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23</v>
      </c>
      <c r="S16" s="1267">
        <v>0</v>
      </c>
      <c r="T16" s="1267">
        <v>0</v>
      </c>
      <c r="U16" s="1267">
        <v>3</v>
      </c>
      <c r="V16" s="1267">
        <v>0</v>
      </c>
      <c r="W16" s="1267">
        <v>0</v>
      </c>
      <c r="X16" s="1267">
        <v>0</v>
      </c>
      <c r="Y16" s="1267">
        <v>0</v>
      </c>
      <c r="Z16" s="1267">
        <v>0</v>
      </c>
      <c r="AA16" s="1270">
        <v>26</v>
      </c>
    </row>
    <row r="17" spans="2:27" ht="12" customHeight="1">
      <c r="B17" s="3467" t="s">
        <v>1516</v>
      </c>
      <c r="C17" s="3"/>
      <c r="D17" s="3"/>
      <c r="E17" s="3"/>
      <c r="F17" s="3"/>
      <c r="G17" s="3"/>
      <c r="H17" s="3"/>
      <c r="I17" s="3"/>
      <c r="J17" s="3"/>
      <c r="K17" s="3"/>
      <c r="L17" s="121" t="s">
        <v>121</v>
      </c>
      <c r="M17" s="1267">
        <v>11135</v>
      </c>
      <c r="N17" s="1267">
        <v>1810</v>
      </c>
      <c r="O17" s="1267">
        <v>34364</v>
      </c>
      <c r="P17" s="1267">
        <v>15054</v>
      </c>
      <c r="Q17" s="1267">
        <v>62073</v>
      </c>
      <c r="R17" s="1267">
        <v>310857</v>
      </c>
      <c r="S17" s="1267">
        <v>4907</v>
      </c>
      <c r="T17" s="1267">
        <v>8164</v>
      </c>
      <c r="U17" s="1267">
        <v>189896</v>
      </c>
      <c r="V17" s="1267">
        <v>52457</v>
      </c>
      <c r="W17" s="1267">
        <v>2973</v>
      </c>
      <c r="X17" s="1267">
        <v>1884</v>
      </c>
      <c r="Y17" s="1267">
        <v>513</v>
      </c>
      <c r="Z17" s="1267">
        <v>0</v>
      </c>
      <c r="AA17" s="1270">
        <v>696087</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10153</v>
      </c>
      <c r="N20" s="1273">
        <v>4818</v>
      </c>
      <c r="O20" s="1273">
        <v>47251</v>
      </c>
      <c r="P20" s="1273">
        <v>19763</v>
      </c>
      <c r="Q20" s="1273">
        <v>38087</v>
      </c>
      <c r="R20" s="1273">
        <v>359379</v>
      </c>
      <c r="S20" s="1273">
        <v>0</v>
      </c>
      <c r="T20" s="1273">
        <v>0</v>
      </c>
      <c r="U20" s="1273">
        <v>228693</v>
      </c>
      <c r="V20" s="1273">
        <v>0</v>
      </c>
      <c r="W20" s="1273">
        <v>2703</v>
      </c>
      <c r="X20" s="1273">
        <v>1483</v>
      </c>
      <c r="Y20" s="1273">
        <v>275</v>
      </c>
      <c r="Z20" s="1273">
        <v>0</v>
      </c>
      <c r="AA20" s="1274">
        <v>712605</v>
      </c>
    </row>
    <row r="21" spans="2:27" ht="12" customHeight="1">
      <c r="B21" s="1242"/>
      <c r="C21" s="124"/>
      <c r="D21" s="124"/>
      <c r="E21" s="124"/>
      <c r="F21" s="124"/>
      <c r="G21" s="124"/>
      <c r="I21" s="124"/>
      <c r="J21" s="2" t="s">
        <v>149</v>
      </c>
      <c r="K21" s="2"/>
      <c r="L21" s="121" t="s">
        <v>226</v>
      </c>
      <c r="M21" s="1267">
        <v>953</v>
      </c>
      <c r="N21" s="1267">
        <v>439</v>
      </c>
      <c r="O21" s="1267">
        <v>6758</v>
      </c>
      <c r="P21" s="1267">
        <v>3008</v>
      </c>
      <c r="Q21" s="1267">
        <v>-1</v>
      </c>
      <c r="R21" s="1267">
        <v>173246</v>
      </c>
      <c r="S21" s="1267">
        <v>0</v>
      </c>
      <c r="T21" s="1267">
        <v>0</v>
      </c>
      <c r="U21" s="1267">
        <v>36899</v>
      </c>
      <c r="V21" s="1267">
        <v>0</v>
      </c>
      <c r="W21" s="1267">
        <v>249</v>
      </c>
      <c r="X21" s="1267">
        <v>136</v>
      </c>
      <c r="Y21" s="1267">
        <v>29</v>
      </c>
      <c r="Z21" s="1267">
        <v>0</v>
      </c>
      <c r="AA21" s="1270">
        <v>221716</v>
      </c>
    </row>
    <row r="22" spans="2:27" ht="12" customHeight="1">
      <c r="B22" s="1242"/>
      <c r="J22" s="2" t="s">
        <v>198</v>
      </c>
      <c r="K22" s="2"/>
      <c r="L22" s="121" t="s">
        <v>557</v>
      </c>
      <c r="M22" s="1273">
        <v>5308</v>
      </c>
      <c r="N22" s="1273">
        <v>4008</v>
      </c>
      <c r="O22" s="1273">
        <v>26034</v>
      </c>
      <c r="P22" s="1273">
        <v>13578</v>
      </c>
      <c r="Q22" s="1273">
        <v>34290</v>
      </c>
      <c r="R22" s="1273">
        <v>189164</v>
      </c>
      <c r="S22" s="1273">
        <v>0</v>
      </c>
      <c r="T22" s="1273">
        <v>0</v>
      </c>
      <c r="U22" s="1273">
        <v>128445</v>
      </c>
      <c r="V22" s="1273">
        <v>0</v>
      </c>
      <c r="W22" s="1273">
        <v>2792</v>
      </c>
      <c r="X22" s="1273">
        <v>2023</v>
      </c>
      <c r="Y22" s="1273">
        <v>297</v>
      </c>
      <c r="Z22" s="1273">
        <v>0</v>
      </c>
      <c r="AA22" s="1274">
        <v>405939</v>
      </c>
    </row>
    <row r="23" spans="2:27" ht="12" customHeight="1">
      <c r="B23" s="1246"/>
      <c r="C23" s="3446" t="s">
        <v>1506</v>
      </c>
      <c r="D23" s="3446"/>
      <c r="E23" s="3446"/>
      <c r="F23" s="3446"/>
      <c r="G23" s="3446"/>
      <c r="H23" s="3446"/>
      <c r="I23" s="3446"/>
      <c r="J23" s="14"/>
      <c r="K23" s="14"/>
      <c r="L23" s="121" t="s">
        <v>227</v>
      </c>
      <c r="M23" s="1267">
        <v>16414</v>
      </c>
      <c r="N23" s="1267">
        <v>9265</v>
      </c>
      <c r="O23" s="1267">
        <v>80043</v>
      </c>
      <c r="P23" s="1267">
        <v>36349</v>
      </c>
      <c r="Q23" s="1267">
        <v>72376</v>
      </c>
      <c r="R23" s="1267">
        <v>721789</v>
      </c>
      <c r="S23" s="1267">
        <v>0</v>
      </c>
      <c r="T23" s="1267">
        <v>0</v>
      </c>
      <c r="U23" s="1267">
        <v>394037</v>
      </c>
      <c r="V23" s="1267">
        <v>0</v>
      </c>
      <c r="W23" s="1267">
        <v>5744</v>
      </c>
      <c r="X23" s="1267">
        <v>3642</v>
      </c>
      <c r="Y23" s="1267">
        <v>601</v>
      </c>
      <c r="Z23" s="1267">
        <v>0</v>
      </c>
      <c r="AA23" s="1270">
        <v>1340260</v>
      </c>
    </row>
    <row r="24" spans="2:27" ht="12" customHeight="1">
      <c r="B24" s="1246"/>
      <c r="C24" s="14" t="s">
        <v>1507</v>
      </c>
      <c r="D24" s="14"/>
      <c r="E24" s="14"/>
      <c r="F24" s="14"/>
      <c r="G24" s="14"/>
      <c r="H24" s="14"/>
      <c r="I24" s="14"/>
      <c r="J24" s="2" t="s">
        <v>197</v>
      </c>
      <c r="K24" s="2"/>
      <c r="L24" s="121" t="s">
        <v>324</v>
      </c>
      <c r="M24" s="1273">
        <v>251</v>
      </c>
      <c r="N24" s="1273">
        <v>99</v>
      </c>
      <c r="O24" s="1273">
        <v>954</v>
      </c>
      <c r="P24" s="1273">
        <v>665</v>
      </c>
      <c r="Q24" s="1273">
        <v>262</v>
      </c>
      <c r="R24" s="1273">
        <v>5385</v>
      </c>
      <c r="S24" s="1273">
        <v>0</v>
      </c>
      <c r="T24" s="1273">
        <v>0</v>
      </c>
      <c r="U24" s="1273">
        <v>1070</v>
      </c>
      <c r="V24" s="1273">
        <v>0</v>
      </c>
      <c r="W24" s="1273">
        <v>31</v>
      </c>
      <c r="X24" s="1273">
        <v>17</v>
      </c>
      <c r="Y24" s="1273">
        <v>2</v>
      </c>
      <c r="Z24" s="1273">
        <v>0</v>
      </c>
      <c r="AA24" s="1274">
        <v>8736</v>
      </c>
    </row>
    <row r="25" spans="2:27" ht="12" customHeight="1">
      <c r="B25" s="1246"/>
      <c r="C25" s="124"/>
      <c r="D25" s="124"/>
      <c r="E25" s="124"/>
      <c r="F25" s="124"/>
      <c r="G25" s="124"/>
      <c r="H25" s="124"/>
      <c r="I25" s="124"/>
      <c r="J25" s="2" t="s">
        <v>149</v>
      </c>
      <c r="K25" s="2"/>
      <c r="L25" s="121" t="s">
        <v>223</v>
      </c>
      <c r="M25" s="1267">
        <v>113</v>
      </c>
      <c r="N25" s="1267">
        <v>43</v>
      </c>
      <c r="O25" s="1267">
        <v>660</v>
      </c>
      <c r="P25" s="1267">
        <v>452</v>
      </c>
      <c r="Q25" s="1267">
        <v>0</v>
      </c>
      <c r="R25" s="1267">
        <v>19632</v>
      </c>
      <c r="S25" s="1267">
        <v>0</v>
      </c>
      <c r="T25" s="1267">
        <v>0</v>
      </c>
      <c r="U25" s="1267">
        <v>413</v>
      </c>
      <c r="V25" s="1267">
        <v>0</v>
      </c>
      <c r="W25" s="1267">
        <v>12</v>
      </c>
      <c r="X25" s="1267">
        <v>8</v>
      </c>
      <c r="Y25" s="1267">
        <v>1</v>
      </c>
      <c r="Z25" s="1267">
        <v>0</v>
      </c>
      <c r="AA25" s="1270">
        <v>21334</v>
      </c>
    </row>
    <row r="26" spans="2:27" ht="12" customHeight="1">
      <c r="B26" s="1242"/>
      <c r="J26" s="2" t="s">
        <v>198</v>
      </c>
      <c r="K26" s="2"/>
      <c r="L26" s="121" t="s">
        <v>325</v>
      </c>
      <c r="M26" s="1273">
        <v>215</v>
      </c>
      <c r="N26" s="1273">
        <v>87</v>
      </c>
      <c r="O26" s="1273">
        <v>898</v>
      </c>
      <c r="P26" s="1273">
        <v>481</v>
      </c>
      <c r="Q26" s="1273">
        <v>387</v>
      </c>
      <c r="R26" s="1273">
        <v>1529</v>
      </c>
      <c r="S26" s="1273">
        <v>0</v>
      </c>
      <c r="T26" s="1273">
        <v>0</v>
      </c>
      <c r="U26" s="1273">
        <v>2003</v>
      </c>
      <c r="V26" s="1273">
        <v>0</v>
      </c>
      <c r="W26" s="1273">
        <v>51</v>
      </c>
      <c r="X26" s="1273">
        <v>44</v>
      </c>
      <c r="Y26" s="1273">
        <v>4</v>
      </c>
      <c r="Z26" s="1273">
        <v>0</v>
      </c>
      <c r="AA26" s="1274">
        <v>5699</v>
      </c>
    </row>
    <row r="27" spans="2:27" ht="12" customHeight="1">
      <c r="B27" s="1242"/>
      <c r="C27" s="3446" t="s">
        <v>1508</v>
      </c>
      <c r="D27" s="3446"/>
      <c r="E27" s="3446"/>
      <c r="F27" s="3446"/>
      <c r="G27" s="3446"/>
      <c r="H27" s="3446"/>
      <c r="I27" s="3446"/>
      <c r="J27" s="14"/>
      <c r="K27" s="14"/>
      <c r="L27" s="121" t="s">
        <v>323</v>
      </c>
      <c r="M27" s="1267">
        <v>579</v>
      </c>
      <c r="N27" s="1267">
        <v>229</v>
      </c>
      <c r="O27" s="1267">
        <v>2512</v>
      </c>
      <c r="P27" s="1267">
        <v>1598</v>
      </c>
      <c r="Q27" s="1267">
        <v>649</v>
      </c>
      <c r="R27" s="1267">
        <v>26546</v>
      </c>
      <c r="S27" s="1267">
        <v>0</v>
      </c>
      <c r="T27" s="1267">
        <v>0</v>
      </c>
      <c r="U27" s="1267">
        <v>3486</v>
      </c>
      <c r="V27" s="1267">
        <v>0</v>
      </c>
      <c r="W27" s="1267">
        <v>94</v>
      </c>
      <c r="X27" s="1267">
        <v>69</v>
      </c>
      <c r="Y27" s="1267">
        <v>7</v>
      </c>
      <c r="Z27" s="1267">
        <v>0</v>
      </c>
      <c r="AA27" s="1270">
        <v>35769</v>
      </c>
    </row>
    <row r="28" spans="2:27" ht="12" customHeight="1">
      <c r="B28" s="1242"/>
      <c r="C28" s="20" t="s">
        <v>1509</v>
      </c>
      <c r="D28" s="20"/>
      <c r="E28" s="20"/>
      <c r="F28" s="20"/>
      <c r="G28" s="20"/>
      <c r="H28" s="20"/>
      <c r="I28" s="20"/>
      <c r="J28" s="2" t="s">
        <v>197</v>
      </c>
      <c r="K28" s="2"/>
      <c r="L28" s="121" t="s">
        <v>224</v>
      </c>
      <c r="M28" s="1273">
        <v>644</v>
      </c>
      <c r="N28" s="1273">
        <v>191</v>
      </c>
      <c r="O28" s="1273">
        <v>1829</v>
      </c>
      <c r="P28" s="1273">
        <v>697</v>
      </c>
      <c r="Q28" s="1273"/>
      <c r="R28" s="1273">
        <v>1807</v>
      </c>
      <c r="S28" s="1273">
        <v>0</v>
      </c>
      <c r="T28" s="1273">
        <v>0</v>
      </c>
      <c r="U28" s="1273">
        <v>784</v>
      </c>
      <c r="V28" s="1273"/>
      <c r="W28" s="1273">
        <v>14</v>
      </c>
      <c r="X28" s="1273">
        <v>61</v>
      </c>
      <c r="Y28" s="1273">
        <v>10</v>
      </c>
      <c r="Z28" s="1273">
        <v>0</v>
      </c>
      <c r="AA28" s="1274">
        <v>6037</v>
      </c>
    </row>
    <row r="29" spans="2:27" ht="12" customHeight="1">
      <c r="B29" s="1242"/>
      <c r="C29" s="124"/>
      <c r="D29" s="124"/>
      <c r="E29" s="124"/>
      <c r="F29" s="124"/>
      <c r="G29" s="124"/>
      <c r="H29" s="124"/>
      <c r="I29" s="124"/>
      <c r="J29" s="2" t="s">
        <v>149</v>
      </c>
      <c r="K29" s="2"/>
      <c r="L29" s="121" t="s">
        <v>627</v>
      </c>
      <c r="M29" s="1267">
        <v>69</v>
      </c>
      <c r="N29" s="1267">
        <v>25</v>
      </c>
      <c r="O29" s="1267">
        <v>306</v>
      </c>
      <c r="P29" s="1267">
        <v>101</v>
      </c>
      <c r="Q29" s="1267"/>
      <c r="R29" s="1267">
        <v>690</v>
      </c>
      <c r="S29" s="1267">
        <v>0</v>
      </c>
      <c r="T29" s="1267">
        <v>0</v>
      </c>
      <c r="U29" s="1267">
        <v>26</v>
      </c>
      <c r="V29" s="1267"/>
      <c r="W29" s="1267">
        <v>0</v>
      </c>
      <c r="X29" s="1267">
        <v>3</v>
      </c>
      <c r="Y29" s="1267">
        <v>0</v>
      </c>
      <c r="Z29" s="1267">
        <v>0</v>
      </c>
      <c r="AA29" s="1270">
        <v>1220</v>
      </c>
    </row>
    <row r="30" spans="2:27" ht="12" customHeight="1">
      <c r="B30" s="1242"/>
      <c r="J30" s="2" t="s">
        <v>198</v>
      </c>
      <c r="K30" s="2"/>
      <c r="L30" s="121" t="s">
        <v>199</v>
      </c>
      <c r="M30" s="1273">
        <v>216</v>
      </c>
      <c r="N30" s="1273">
        <v>89</v>
      </c>
      <c r="O30" s="1273">
        <v>801</v>
      </c>
      <c r="P30" s="1273">
        <v>333</v>
      </c>
      <c r="Q30" s="1273"/>
      <c r="R30" s="1273">
        <v>782</v>
      </c>
      <c r="S30" s="1273">
        <v>0</v>
      </c>
      <c r="T30" s="1273">
        <v>0</v>
      </c>
      <c r="U30" s="1273">
        <v>292</v>
      </c>
      <c r="V30" s="1273"/>
      <c r="W30" s="1273">
        <v>12</v>
      </c>
      <c r="X30" s="1273">
        <v>79</v>
      </c>
      <c r="Y30" s="1273">
        <v>7</v>
      </c>
      <c r="Z30" s="1273">
        <v>0</v>
      </c>
      <c r="AA30" s="1274">
        <v>2611</v>
      </c>
    </row>
    <row r="31" spans="2:27" ht="12" customHeight="1">
      <c r="B31" s="1242"/>
      <c r="C31" s="3051" t="s">
        <v>1441</v>
      </c>
      <c r="D31" s="3051"/>
      <c r="E31" s="3051"/>
      <c r="F31" s="3051"/>
      <c r="G31" s="3051"/>
      <c r="H31" s="3051"/>
      <c r="I31" s="3051"/>
      <c r="J31" s="20"/>
      <c r="K31" s="20"/>
      <c r="L31" s="121" t="s">
        <v>629</v>
      </c>
      <c r="M31" s="1267">
        <v>929</v>
      </c>
      <c r="N31" s="1267">
        <v>305</v>
      </c>
      <c r="O31" s="1267">
        <v>2936</v>
      </c>
      <c r="P31" s="1267">
        <v>1131</v>
      </c>
      <c r="Q31" s="1267"/>
      <c r="R31" s="1267">
        <v>3279</v>
      </c>
      <c r="S31" s="1267">
        <v>0</v>
      </c>
      <c r="T31" s="1267">
        <v>0</v>
      </c>
      <c r="U31" s="1267">
        <v>1102</v>
      </c>
      <c r="V31" s="1267"/>
      <c r="W31" s="1267">
        <v>26</v>
      </c>
      <c r="X31" s="1267">
        <v>143</v>
      </c>
      <c r="Y31" s="1267">
        <v>17</v>
      </c>
      <c r="Z31" s="1267">
        <v>0</v>
      </c>
      <c r="AA31" s="1270">
        <v>9868</v>
      </c>
    </row>
    <row r="32" spans="2:27" ht="12" customHeight="1">
      <c r="B32" s="1242"/>
      <c r="C32" s="3098" t="s">
        <v>1510</v>
      </c>
      <c r="D32" s="3098"/>
      <c r="E32" s="3098"/>
      <c r="F32" s="3098"/>
      <c r="G32" s="3098"/>
      <c r="H32" s="3098"/>
      <c r="I32" s="3098"/>
      <c r="J32" s="2" t="s">
        <v>197</v>
      </c>
      <c r="K32" s="2"/>
      <c r="L32" s="121" t="s">
        <v>128</v>
      </c>
      <c r="M32" s="1273">
        <v>11048</v>
      </c>
      <c r="N32" s="1273">
        <v>5108</v>
      </c>
      <c r="O32" s="1273">
        <v>50034</v>
      </c>
      <c r="P32" s="1273">
        <v>21125</v>
      </c>
      <c r="Q32" s="1273">
        <v>38349</v>
      </c>
      <c r="R32" s="1273">
        <v>366571</v>
      </c>
      <c r="S32" s="1273">
        <v>0</v>
      </c>
      <c r="T32" s="1273">
        <v>0</v>
      </c>
      <c r="U32" s="1273">
        <v>230547</v>
      </c>
      <c r="V32" s="1273">
        <v>0</v>
      </c>
      <c r="W32" s="1273">
        <v>2748</v>
      </c>
      <c r="X32" s="1273">
        <v>1561</v>
      </c>
      <c r="Y32" s="1273">
        <v>287</v>
      </c>
      <c r="Z32" s="1273">
        <v>0</v>
      </c>
      <c r="AA32" s="1274">
        <v>727378</v>
      </c>
    </row>
    <row r="33" spans="2:27" ht="12" customHeight="1">
      <c r="B33" s="1084"/>
      <c r="C33" s="124"/>
      <c r="D33" s="124"/>
      <c r="E33" s="124"/>
      <c r="F33" s="222"/>
      <c r="G33" s="124"/>
      <c r="H33" s="124"/>
      <c r="J33" s="2" t="s">
        <v>149</v>
      </c>
      <c r="K33" s="2"/>
      <c r="L33" s="121" t="s">
        <v>129</v>
      </c>
      <c r="M33" s="1267">
        <v>1135</v>
      </c>
      <c r="N33" s="1267">
        <v>507</v>
      </c>
      <c r="O33" s="1267">
        <v>7724</v>
      </c>
      <c r="P33" s="1267">
        <v>3561</v>
      </c>
      <c r="Q33" s="1267">
        <v>-1</v>
      </c>
      <c r="R33" s="1267">
        <v>193568</v>
      </c>
      <c r="S33" s="1267">
        <v>0</v>
      </c>
      <c r="T33" s="1267">
        <v>0</v>
      </c>
      <c r="U33" s="1267">
        <v>37338</v>
      </c>
      <c r="V33" s="1267">
        <v>0</v>
      </c>
      <c r="W33" s="1267">
        <v>261</v>
      </c>
      <c r="X33" s="1267">
        <v>147</v>
      </c>
      <c r="Y33" s="1267">
        <v>30</v>
      </c>
      <c r="Z33" s="1267">
        <v>0</v>
      </c>
      <c r="AA33" s="1270">
        <v>244270</v>
      </c>
    </row>
    <row r="34" spans="2:27" ht="12" customHeight="1">
      <c r="B34" s="1084"/>
      <c r="F34" s="117"/>
      <c r="J34" s="2" t="s">
        <v>198</v>
      </c>
      <c r="K34" s="2"/>
      <c r="L34" s="121" t="s">
        <v>130</v>
      </c>
      <c r="M34" s="1275">
        <v>5739</v>
      </c>
      <c r="N34" s="1275">
        <v>4184</v>
      </c>
      <c r="O34" s="1275">
        <v>27733</v>
      </c>
      <c r="P34" s="1275">
        <v>14392</v>
      </c>
      <c r="Q34" s="1275">
        <v>34677</v>
      </c>
      <c r="R34" s="1275">
        <v>191475</v>
      </c>
      <c r="S34" s="1275">
        <v>0</v>
      </c>
      <c r="T34" s="1275">
        <v>0</v>
      </c>
      <c r="U34" s="1275">
        <v>130740</v>
      </c>
      <c r="V34" s="1275">
        <v>0</v>
      </c>
      <c r="W34" s="1275">
        <v>2855</v>
      </c>
      <c r="X34" s="1275">
        <v>2146</v>
      </c>
      <c r="Y34" s="1275">
        <v>308</v>
      </c>
      <c r="Z34" s="1275">
        <v>0</v>
      </c>
      <c r="AA34" s="1276">
        <v>414249</v>
      </c>
    </row>
    <row r="35" spans="2:27" ht="12" customHeight="1">
      <c r="B35" s="3448" t="s">
        <v>1517</v>
      </c>
      <c r="C35" s="3048"/>
      <c r="D35" s="3048"/>
      <c r="E35" s="3048"/>
      <c r="F35" s="3048"/>
      <c r="G35" s="3048"/>
      <c r="H35" s="3048"/>
      <c r="I35" s="3048"/>
      <c r="J35" s="3"/>
      <c r="K35" s="3"/>
      <c r="L35" s="121" t="s">
        <v>228</v>
      </c>
      <c r="M35" s="1267">
        <v>17922</v>
      </c>
      <c r="N35" s="1267">
        <v>9799</v>
      </c>
      <c r="O35" s="1267">
        <v>85491</v>
      </c>
      <c r="P35" s="1267">
        <v>39078</v>
      </c>
      <c r="Q35" s="1267">
        <v>73025</v>
      </c>
      <c r="R35" s="1267">
        <v>751614</v>
      </c>
      <c r="S35" s="1267">
        <v>0</v>
      </c>
      <c r="T35" s="1267">
        <v>0</v>
      </c>
      <c r="U35" s="1267">
        <v>398625</v>
      </c>
      <c r="V35" s="1267">
        <v>0</v>
      </c>
      <c r="W35" s="1267">
        <v>5864</v>
      </c>
      <c r="X35" s="1267">
        <v>3854</v>
      </c>
      <c r="Y35" s="1267">
        <v>625</v>
      </c>
      <c r="Z35" s="1267">
        <v>0</v>
      </c>
      <c r="AA35" s="1270">
        <v>1385897</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1</v>
      </c>
      <c r="S36" s="146">
        <v>0</v>
      </c>
      <c r="T36" s="146">
        <v>0</v>
      </c>
      <c r="U36" s="146">
        <v>0</v>
      </c>
      <c r="V36" s="146">
        <v>0</v>
      </c>
      <c r="W36" s="146">
        <v>0</v>
      </c>
      <c r="X36" s="146">
        <v>0</v>
      </c>
      <c r="Y36" s="146">
        <v>0</v>
      </c>
      <c r="Z36" s="146">
        <v>0</v>
      </c>
      <c r="AA36" s="1270">
        <v>1</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2</v>
      </c>
      <c r="S40" s="1267">
        <v>0</v>
      </c>
      <c r="T40" s="1267">
        <v>0</v>
      </c>
      <c r="U40" s="1267">
        <v>0</v>
      </c>
      <c r="V40" s="1267">
        <v>0</v>
      </c>
      <c r="W40" s="1267">
        <v>0</v>
      </c>
      <c r="X40" s="1267">
        <v>0</v>
      </c>
      <c r="Y40" s="1267">
        <v>0</v>
      </c>
      <c r="Z40" s="1267">
        <v>0</v>
      </c>
      <c r="AA40" s="1270">
        <v>2</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31</v>
      </c>
      <c r="S44" s="1271">
        <v>0</v>
      </c>
      <c r="T44" s="1271">
        <v>0</v>
      </c>
      <c r="U44" s="1271">
        <v>4</v>
      </c>
      <c r="V44" s="1271">
        <v>0</v>
      </c>
      <c r="W44" s="1271">
        <v>0</v>
      </c>
      <c r="X44" s="1271">
        <v>0</v>
      </c>
      <c r="Y44" s="1271">
        <v>0</v>
      </c>
      <c r="Z44" s="1271">
        <v>0</v>
      </c>
      <c r="AA44" s="1272">
        <v>35</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2</v>
      </c>
      <c r="S49" s="1267">
        <v>0</v>
      </c>
      <c r="T49" s="1267">
        <v>0</v>
      </c>
      <c r="U49" s="1267">
        <v>0</v>
      </c>
      <c r="V49" s="1267">
        <v>0</v>
      </c>
      <c r="W49" s="1267">
        <v>0</v>
      </c>
      <c r="X49" s="1267">
        <v>0</v>
      </c>
      <c r="Y49" s="1267">
        <v>0</v>
      </c>
      <c r="Z49" s="1267">
        <v>0</v>
      </c>
      <c r="AA49" s="1270">
        <v>2</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348</v>
      </c>
      <c r="N52" s="1267">
        <v>0</v>
      </c>
      <c r="O52" s="1267">
        <v>0</v>
      </c>
      <c r="P52" s="1267">
        <v>0</v>
      </c>
      <c r="Q52" s="1267">
        <v>832</v>
      </c>
      <c r="R52" s="1267">
        <v>4915</v>
      </c>
      <c r="S52" s="1267">
        <v>0</v>
      </c>
      <c r="T52" s="1267">
        <v>0</v>
      </c>
      <c r="U52" s="1267">
        <v>3048</v>
      </c>
      <c r="V52" s="1267">
        <v>0</v>
      </c>
      <c r="W52" s="1267">
        <v>0</v>
      </c>
      <c r="X52" s="1267">
        <v>0</v>
      </c>
      <c r="Y52" s="1267">
        <v>0</v>
      </c>
      <c r="Z52" s="1267">
        <v>0</v>
      </c>
      <c r="AA52" s="1270">
        <v>9143</v>
      </c>
    </row>
    <row r="53" spans="2:27" ht="12" customHeight="1">
      <c r="B53" s="3474" t="s">
        <v>890</v>
      </c>
      <c r="C53" s="1"/>
      <c r="D53" s="1"/>
      <c r="E53" s="1"/>
      <c r="F53" s="1"/>
      <c r="G53" s="1"/>
      <c r="H53" s="1"/>
      <c r="I53" s="1"/>
      <c r="J53" s="1"/>
      <c r="K53" s="1"/>
      <c r="L53" s="121" t="s">
        <v>158</v>
      </c>
      <c r="M53" s="1267">
        <v>348</v>
      </c>
      <c r="N53" s="1267">
        <v>0</v>
      </c>
      <c r="O53" s="1267">
        <v>0</v>
      </c>
      <c r="P53" s="1267">
        <v>0</v>
      </c>
      <c r="Q53" s="1267">
        <v>832</v>
      </c>
      <c r="R53" s="1267">
        <v>4948</v>
      </c>
      <c r="S53" s="1267">
        <v>0</v>
      </c>
      <c r="T53" s="1267">
        <v>0</v>
      </c>
      <c r="U53" s="1267">
        <v>3052</v>
      </c>
      <c r="V53" s="1267">
        <v>0</v>
      </c>
      <c r="W53" s="1267">
        <v>0</v>
      </c>
      <c r="X53" s="1267">
        <v>0</v>
      </c>
      <c r="Y53" s="1267">
        <v>0</v>
      </c>
      <c r="Z53" s="1267">
        <v>0</v>
      </c>
      <c r="AA53" s="1270">
        <v>9180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29405</v>
      </c>
      <c r="N63" s="1267">
        <v>11609</v>
      </c>
      <c r="O63" s="1267">
        <v>119855</v>
      </c>
      <c r="P63" s="1267">
        <v>54132</v>
      </c>
      <c r="Q63" s="1267">
        <v>135930</v>
      </c>
      <c r="R63" s="1267">
        <v>1067422</v>
      </c>
      <c r="S63" s="1267">
        <v>4907</v>
      </c>
      <c r="T63" s="1267">
        <v>8164</v>
      </c>
      <c r="U63" s="1267">
        <v>591573</v>
      </c>
      <c r="V63" s="1267">
        <v>52457</v>
      </c>
      <c r="W63" s="1267">
        <v>8837</v>
      </c>
      <c r="X63" s="1267">
        <v>5738</v>
      </c>
      <c r="Y63" s="1267">
        <v>1138</v>
      </c>
      <c r="Z63" s="1267">
        <v>0</v>
      </c>
      <c r="AA63" s="1270">
        <v>2091167</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7931</v>
      </c>
      <c r="N65" s="1271">
        <v>3011</v>
      </c>
      <c r="O65" s="1271">
        <v>33742</v>
      </c>
      <c r="P65" s="1271">
        <v>14598</v>
      </c>
      <c r="Q65" s="1271">
        <v>41905</v>
      </c>
      <c r="R65" s="1271">
        <v>317260</v>
      </c>
      <c r="S65" s="1271">
        <v>1473</v>
      </c>
      <c r="T65" s="1271">
        <v>2381</v>
      </c>
      <c r="U65" s="1271">
        <v>217687</v>
      </c>
      <c r="V65" s="1271">
        <v>15211</v>
      </c>
      <c r="W65" s="1271">
        <v>2374</v>
      </c>
      <c r="X65" s="1271">
        <v>1547</v>
      </c>
      <c r="Y65" s="1271">
        <v>310</v>
      </c>
      <c r="Z65" s="1271">
        <v>0</v>
      </c>
      <c r="AA65" s="1272">
        <v>659430</v>
      </c>
    </row>
    <row r="66" spans="2:27" ht="12" customHeight="1">
      <c r="B66" s="3455" t="s">
        <v>1522</v>
      </c>
      <c r="C66" s="3456"/>
      <c r="D66" s="3456"/>
      <c r="E66" s="3456"/>
      <c r="F66" s="3456"/>
      <c r="G66" s="3456"/>
      <c r="H66" s="3456"/>
      <c r="I66" s="3456"/>
      <c r="J66" s="3456"/>
      <c r="K66" s="3456"/>
      <c r="L66" s="1279" t="s">
        <v>124</v>
      </c>
      <c r="M66" s="1280">
        <v>21474</v>
      </c>
      <c r="N66" s="1280">
        <v>8598</v>
      </c>
      <c r="O66" s="1280">
        <v>86113</v>
      </c>
      <c r="P66" s="1280">
        <v>39534</v>
      </c>
      <c r="Q66" s="1280">
        <v>94025</v>
      </c>
      <c r="R66" s="1280">
        <v>750162</v>
      </c>
      <c r="S66" s="1280">
        <v>3434</v>
      </c>
      <c r="T66" s="1280">
        <v>5783</v>
      </c>
      <c r="U66" s="1280">
        <v>373886</v>
      </c>
      <c r="V66" s="1280">
        <v>37246</v>
      </c>
      <c r="W66" s="1280">
        <v>6463</v>
      </c>
      <c r="X66" s="1280">
        <v>4191</v>
      </c>
      <c r="Y66" s="1280">
        <v>828</v>
      </c>
      <c r="Z66" s="1280">
        <v>0</v>
      </c>
      <c r="AA66" s="1281">
        <v>1431737</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1524</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12378</v>
      </c>
      <c r="N11" s="1267">
        <v>1975</v>
      </c>
      <c r="O11" s="1267">
        <v>38845</v>
      </c>
      <c r="P11" s="1267">
        <v>18238</v>
      </c>
      <c r="Q11" s="1267">
        <v>70692</v>
      </c>
      <c r="R11" s="1267">
        <v>341246</v>
      </c>
      <c r="S11" s="1267">
        <v>5930</v>
      </c>
      <c r="T11" s="1267">
        <v>8890</v>
      </c>
      <c r="U11" s="1267">
        <v>205948</v>
      </c>
      <c r="V11" s="1267">
        <v>56247</v>
      </c>
      <c r="W11" s="1267">
        <v>3571</v>
      </c>
      <c r="X11" s="1267">
        <v>2399</v>
      </c>
      <c r="Y11" s="1267">
        <v>559</v>
      </c>
      <c r="Z11" s="1267">
        <v>0</v>
      </c>
      <c r="AA11" s="1270">
        <v>766918</v>
      </c>
    </row>
    <row r="12" spans="2:38" ht="12" customHeight="1">
      <c r="B12" s="1084"/>
      <c r="G12" s="2" t="s">
        <v>553</v>
      </c>
      <c r="H12" s="2"/>
      <c r="I12" s="2"/>
      <c r="J12" s="2"/>
      <c r="K12" s="2"/>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12378</v>
      </c>
      <c r="N14" s="1267">
        <v>1975</v>
      </c>
      <c r="O14" s="1267">
        <v>38845</v>
      </c>
      <c r="P14" s="1267">
        <v>18238</v>
      </c>
      <c r="Q14" s="1267"/>
      <c r="R14" s="1267">
        <v>341246</v>
      </c>
      <c r="S14" s="1267">
        <v>5930</v>
      </c>
      <c r="T14" s="1267">
        <v>8890</v>
      </c>
      <c r="U14" s="1267">
        <v>205948</v>
      </c>
      <c r="V14" s="1267">
        <v>56247</v>
      </c>
      <c r="W14" s="1267">
        <v>3571</v>
      </c>
      <c r="X14" s="1267">
        <v>2399</v>
      </c>
      <c r="Y14" s="1267">
        <v>559</v>
      </c>
      <c r="Z14" s="1267">
        <v>0</v>
      </c>
      <c r="AA14" s="1270">
        <v>766918</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1</v>
      </c>
      <c r="S15" s="1267">
        <v>0</v>
      </c>
      <c r="T15" s="1267">
        <v>0</v>
      </c>
      <c r="U15" s="1267">
        <v>0</v>
      </c>
      <c r="V15" s="1267">
        <v>0</v>
      </c>
      <c r="W15" s="1267">
        <v>0</v>
      </c>
      <c r="X15" s="1267">
        <v>0</v>
      </c>
      <c r="Y15" s="1267">
        <v>0</v>
      </c>
      <c r="Z15" s="1267">
        <v>0</v>
      </c>
      <c r="AA15" s="1270">
        <v>1</v>
      </c>
    </row>
    <row r="16" spans="2:38" ht="12" customHeight="1">
      <c r="B16" s="3467" t="s">
        <v>1516</v>
      </c>
      <c r="C16" s="3"/>
      <c r="D16" s="3"/>
      <c r="E16" s="3"/>
      <c r="F16" s="3"/>
      <c r="G16" s="3"/>
      <c r="H16" s="3"/>
      <c r="I16" s="3"/>
      <c r="J16" s="3"/>
      <c r="K16" s="3"/>
      <c r="L16" s="121" t="s">
        <v>121</v>
      </c>
      <c r="M16" s="1267">
        <v>12378</v>
      </c>
      <c r="N16" s="1267">
        <v>1975</v>
      </c>
      <c r="O16" s="1267">
        <v>38845</v>
      </c>
      <c r="P16" s="1267">
        <v>18238</v>
      </c>
      <c r="Q16" s="1267">
        <v>70692</v>
      </c>
      <c r="R16" s="1267">
        <v>341247</v>
      </c>
      <c r="S16" s="1267">
        <v>5930</v>
      </c>
      <c r="T16" s="1267">
        <v>8890</v>
      </c>
      <c r="U16" s="1267">
        <v>205948</v>
      </c>
      <c r="V16" s="1267">
        <v>56247</v>
      </c>
      <c r="W16" s="1267">
        <v>3571</v>
      </c>
      <c r="X16" s="1267">
        <v>2399</v>
      </c>
      <c r="Y16" s="1267">
        <v>559</v>
      </c>
      <c r="Z16" s="1267">
        <v>0</v>
      </c>
      <c r="AA16" s="1270">
        <v>766919</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11747</v>
      </c>
      <c r="N19" s="1273">
        <v>4912</v>
      </c>
      <c r="O19" s="1273">
        <v>54818</v>
      </c>
      <c r="P19" s="1273">
        <v>23384</v>
      </c>
      <c r="Q19" s="1273">
        <v>39950</v>
      </c>
      <c r="R19" s="1273">
        <v>400032</v>
      </c>
      <c r="S19" s="1273">
        <v>0</v>
      </c>
      <c r="T19" s="1273">
        <v>0</v>
      </c>
      <c r="U19" s="1273">
        <v>252012</v>
      </c>
      <c r="V19" s="1273">
        <v>0</v>
      </c>
      <c r="W19" s="1273">
        <v>2998</v>
      </c>
      <c r="X19" s="1273">
        <v>1676</v>
      </c>
      <c r="Y19" s="1273">
        <v>423</v>
      </c>
      <c r="Z19" s="1273">
        <v>0</v>
      </c>
      <c r="AA19" s="1274">
        <v>791952</v>
      </c>
    </row>
    <row r="20" spans="2:27" ht="12" customHeight="1">
      <c r="B20" s="1242"/>
      <c r="C20" s="124"/>
      <c r="D20" s="124"/>
      <c r="E20" s="124"/>
      <c r="F20" s="124"/>
      <c r="G20" s="124"/>
      <c r="I20" s="124"/>
      <c r="J20" s="2" t="s">
        <v>149</v>
      </c>
      <c r="K20" s="2"/>
      <c r="L20" s="121" t="s">
        <v>226</v>
      </c>
      <c r="M20" s="1267">
        <v>1116</v>
      </c>
      <c r="N20" s="1267">
        <v>508</v>
      </c>
      <c r="O20" s="1267">
        <v>7490</v>
      </c>
      <c r="P20" s="1267">
        <v>3536</v>
      </c>
      <c r="Q20" s="1267">
        <v>-1</v>
      </c>
      <c r="R20" s="1267">
        <v>185683</v>
      </c>
      <c r="S20" s="1267">
        <v>0</v>
      </c>
      <c r="T20" s="1267">
        <v>0</v>
      </c>
      <c r="U20" s="1267">
        <v>31498</v>
      </c>
      <c r="V20" s="1267">
        <v>0</v>
      </c>
      <c r="W20" s="1267">
        <v>296</v>
      </c>
      <c r="X20" s="1267">
        <v>163</v>
      </c>
      <c r="Y20" s="1267">
        <v>48</v>
      </c>
      <c r="Z20" s="1267">
        <v>0</v>
      </c>
      <c r="AA20" s="1270">
        <v>230337</v>
      </c>
    </row>
    <row r="21" spans="2:27" ht="12" customHeight="1">
      <c r="B21" s="1242"/>
      <c r="J21" s="2" t="s">
        <v>198</v>
      </c>
      <c r="K21" s="2"/>
      <c r="L21" s="121" t="s">
        <v>557</v>
      </c>
      <c r="M21" s="1273">
        <v>6332</v>
      </c>
      <c r="N21" s="1273">
        <v>5126</v>
      </c>
      <c r="O21" s="1273">
        <v>30065</v>
      </c>
      <c r="P21" s="1273">
        <v>16345</v>
      </c>
      <c r="Q21" s="1273">
        <v>33517</v>
      </c>
      <c r="R21" s="1273">
        <v>202583</v>
      </c>
      <c r="S21" s="1273">
        <v>0</v>
      </c>
      <c r="T21" s="1273">
        <v>0</v>
      </c>
      <c r="U21" s="1273">
        <v>140576</v>
      </c>
      <c r="V21" s="1273">
        <v>0</v>
      </c>
      <c r="W21" s="1273">
        <v>3218</v>
      </c>
      <c r="X21" s="1273">
        <v>2377</v>
      </c>
      <c r="Y21" s="1273">
        <v>506</v>
      </c>
      <c r="Z21" s="1273">
        <v>0</v>
      </c>
      <c r="AA21" s="1274">
        <v>440645</v>
      </c>
    </row>
    <row r="22" spans="2:27" ht="12" customHeight="1">
      <c r="B22" s="1246"/>
      <c r="C22" s="3446" t="s">
        <v>1506</v>
      </c>
      <c r="D22" s="3446"/>
      <c r="E22" s="3446"/>
      <c r="F22" s="3446"/>
      <c r="G22" s="3446"/>
      <c r="H22" s="3446"/>
      <c r="I22" s="3446"/>
      <c r="J22" s="14"/>
      <c r="K22" s="14"/>
      <c r="L22" s="121" t="s">
        <v>227</v>
      </c>
      <c r="M22" s="1267">
        <v>19195</v>
      </c>
      <c r="N22" s="1267">
        <v>10546</v>
      </c>
      <c r="O22" s="1267">
        <v>92373</v>
      </c>
      <c r="P22" s="1267">
        <v>43265</v>
      </c>
      <c r="Q22" s="1267">
        <v>73466</v>
      </c>
      <c r="R22" s="1267">
        <v>788298</v>
      </c>
      <c r="S22" s="1267">
        <v>0</v>
      </c>
      <c r="T22" s="1267">
        <v>0</v>
      </c>
      <c r="U22" s="1267">
        <v>424086</v>
      </c>
      <c r="V22" s="1267">
        <v>0</v>
      </c>
      <c r="W22" s="1267">
        <v>6512</v>
      </c>
      <c r="X22" s="1267">
        <v>4216</v>
      </c>
      <c r="Y22" s="1267">
        <v>977</v>
      </c>
      <c r="Z22" s="1267">
        <v>0</v>
      </c>
      <c r="AA22" s="1270">
        <v>1462934</v>
      </c>
    </row>
    <row r="23" spans="2:27" ht="12" customHeight="1">
      <c r="B23" s="1246"/>
      <c r="C23" s="14" t="s">
        <v>1507</v>
      </c>
      <c r="D23" s="14"/>
      <c r="E23" s="14"/>
      <c r="F23" s="14"/>
      <c r="G23" s="14"/>
      <c r="H23" s="14"/>
      <c r="I23" s="14"/>
      <c r="J23" s="2" t="s">
        <v>197</v>
      </c>
      <c r="K23" s="2"/>
      <c r="L23" s="121" t="s">
        <v>324</v>
      </c>
      <c r="M23" s="1273">
        <v>60</v>
      </c>
      <c r="N23" s="1273">
        <v>23</v>
      </c>
      <c r="O23" s="1273">
        <v>203</v>
      </c>
      <c r="P23" s="1273">
        <v>150</v>
      </c>
      <c r="Q23" s="1273">
        <v>58</v>
      </c>
      <c r="R23" s="1273">
        <v>1030</v>
      </c>
      <c r="S23" s="1273">
        <v>0</v>
      </c>
      <c r="T23" s="1273">
        <v>0</v>
      </c>
      <c r="U23" s="1273">
        <v>214</v>
      </c>
      <c r="V23" s="1273">
        <v>0</v>
      </c>
      <c r="W23" s="1273">
        <v>7</v>
      </c>
      <c r="X23" s="1273">
        <v>4</v>
      </c>
      <c r="Y23" s="1273">
        <v>0</v>
      </c>
      <c r="Z23" s="1273">
        <v>0</v>
      </c>
      <c r="AA23" s="1274">
        <v>1749</v>
      </c>
    </row>
    <row r="24" spans="2:27" ht="12" customHeight="1">
      <c r="B24" s="1246"/>
      <c r="C24" s="124"/>
      <c r="D24" s="124"/>
      <c r="E24" s="124"/>
      <c r="F24" s="124"/>
      <c r="G24" s="124"/>
      <c r="H24" s="124"/>
      <c r="I24" s="124"/>
      <c r="J24" s="2" t="s">
        <v>149</v>
      </c>
      <c r="K24" s="2"/>
      <c r="L24" s="121" t="s">
        <v>223</v>
      </c>
      <c r="M24" s="1267">
        <v>28</v>
      </c>
      <c r="N24" s="1267">
        <v>10</v>
      </c>
      <c r="O24" s="1267">
        <v>146</v>
      </c>
      <c r="P24" s="1267">
        <v>105</v>
      </c>
      <c r="Q24" s="1267">
        <v>0</v>
      </c>
      <c r="R24" s="1267">
        <v>3805</v>
      </c>
      <c r="S24" s="1267">
        <v>0</v>
      </c>
      <c r="T24" s="1267">
        <v>0</v>
      </c>
      <c r="U24" s="1267">
        <v>86</v>
      </c>
      <c r="V24" s="1267">
        <v>0</v>
      </c>
      <c r="W24" s="1267">
        <v>3</v>
      </c>
      <c r="X24" s="1267">
        <v>2</v>
      </c>
      <c r="Y24" s="1267">
        <v>0</v>
      </c>
      <c r="Z24" s="1267">
        <v>0</v>
      </c>
      <c r="AA24" s="1270">
        <v>4185</v>
      </c>
    </row>
    <row r="25" spans="2:27" ht="12" customHeight="1">
      <c r="B25" s="1242"/>
      <c r="J25" s="2" t="s">
        <v>198</v>
      </c>
      <c r="K25" s="2"/>
      <c r="L25" s="121" t="s">
        <v>325</v>
      </c>
      <c r="M25" s="1273">
        <v>48</v>
      </c>
      <c r="N25" s="1273">
        <v>18</v>
      </c>
      <c r="O25" s="1273">
        <v>189</v>
      </c>
      <c r="P25" s="1273">
        <v>115</v>
      </c>
      <c r="Q25" s="1273">
        <v>89</v>
      </c>
      <c r="R25" s="1273">
        <v>285</v>
      </c>
      <c r="S25" s="1273">
        <v>0</v>
      </c>
      <c r="T25" s="1273">
        <v>0</v>
      </c>
      <c r="U25" s="1273">
        <v>392</v>
      </c>
      <c r="V25" s="1273">
        <v>0</v>
      </c>
      <c r="W25" s="1273">
        <v>11</v>
      </c>
      <c r="X25" s="1273">
        <v>8</v>
      </c>
      <c r="Y25" s="1273">
        <v>1</v>
      </c>
      <c r="Z25" s="1273">
        <v>0</v>
      </c>
      <c r="AA25" s="1274">
        <v>1156</v>
      </c>
    </row>
    <row r="26" spans="2:27" ht="12" customHeight="1">
      <c r="B26" s="1242"/>
      <c r="C26" s="3446" t="s">
        <v>1508</v>
      </c>
      <c r="D26" s="3446"/>
      <c r="E26" s="3446"/>
      <c r="F26" s="3446"/>
      <c r="G26" s="3446"/>
      <c r="H26" s="3446"/>
      <c r="I26" s="3446"/>
      <c r="J26" s="14"/>
      <c r="K26" s="14"/>
      <c r="L26" s="121" t="s">
        <v>323</v>
      </c>
      <c r="M26" s="1267">
        <v>136</v>
      </c>
      <c r="N26" s="1267">
        <v>51</v>
      </c>
      <c r="O26" s="1267">
        <v>538</v>
      </c>
      <c r="P26" s="1267">
        <v>370</v>
      </c>
      <c r="Q26" s="1267">
        <v>147</v>
      </c>
      <c r="R26" s="1267">
        <v>5120</v>
      </c>
      <c r="S26" s="1267">
        <v>0</v>
      </c>
      <c r="T26" s="1267">
        <v>0</v>
      </c>
      <c r="U26" s="1267">
        <v>692</v>
      </c>
      <c r="V26" s="1267">
        <v>0</v>
      </c>
      <c r="W26" s="1267">
        <v>21</v>
      </c>
      <c r="X26" s="1267">
        <v>14</v>
      </c>
      <c r="Y26" s="1267">
        <v>1</v>
      </c>
      <c r="Z26" s="1267">
        <v>0</v>
      </c>
      <c r="AA26" s="1270">
        <v>7090</v>
      </c>
    </row>
    <row r="27" spans="2:27" ht="12" customHeight="1">
      <c r="B27" s="1242"/>
      <c r="C27" s="20" t="s">
        <v>1509</v>
      </c>
      <c r="D27" s="20"/>
      <c r="E27" s="20"/>
      <c r="F27" s="20"/>
      <c r="G27" s="20"/>
      <c r="H27" s="20"/>
      <c r="I27" s="20"/>
      <c r="J27" s="2" t="s">
        <v>197</v>
      </c>
      <c r="K27" s="2"/>
      <c r="L27" s="121" t="s">
        <v>224</v>
      </c>
      <c r="M27" s="1273">
        <v>769</v>
      </c>
      <c r="N27" s="1273">
        <v>205</v>
      </c>
      <c r="O27" s="1273">
        <v>1842</v>
      </c>
      <c r="P27" s="1273">
        <v>763</v>
      </c>
      <c r="Q27" s="1273"/>
      <c r="R27" s="1273">
        <v>2133</v>
      </c>
      <c r="S27" s="1273">
        <v>0</v>
      </c>
      <c r="T27" s="1273">
        <v>0</v>
      </c>
      <c r="U27" s="1273">
        <v>878</v>
      </c>
      <c r="V27" s="1273"/>
      <c r="W27" s="1273">
        <v>26</v>
      </c>
      <c r="X27" s="1273">
        <v>73</v>
      </c>
      <c r="Y27" s="1273">
        <v>16</v>
      </c>
      <c r="Z27" s="1273">
        <v>0</v>
      </c>
      <c r="AA27" s="1274">
        <v>6705</v>
      </c>
    </row>
    <row r="28" spans="2:27" ht="12" customHeight="1">
      <c r="B28" s="1242"/>
      <c r="C28" s="124"/>
      <c r="D28" s="124"/>
      <c r="E28" s="124"/>
      <c r="F28" s="124"/>
      <c r="G28" s="124"/>
      <c r="H28" s="124"/>
      <c r="I28" s="124"/>
      <c r="J28" s="2" t="s">
        <v>149</v>
      </c>
      <c r="K28" s="2"/>
      <c r="L28" s="121" t="s">
        <v>627</v>
      </c>
      <c r="M28" s="1267">
        <v>88</v>
      </c>
      <c r="N28" s="1267">
        <v>28</v>
      </c>
      <c r="O28" s="1267">
        <v>326</v>
      </c>
      <c r="P28" s="1267">
        <v>148</v>
      </c>
      <c r="Q28" s="1267"/>
      <c r="R28" s="1267">
        <v>1001</v>
      </c>
      <c r="S28" s="1267">
        <v>0</v>
      </c>
      <c r="T28" s="1267">
        <v>0</v>
      </c>
      <c r="U28" s="1267">
        <v>31</v>
      </c>
      <c r="V28" s="1267"/>
      <c r="W28" s="1267">
        <v>1</v>
      </c>
      <c r="X28" s="1267">
        <v>3</v>
      </c>
      <c r="Y28" s="1267">
        <v>0</v>
      </c>
      <c r="Z28" s="1267">
        <v>0</v>
      </c>
      <c r="AA28" s="1270">
        <v>1626</v>
      </c>
    </row>
    <row r="29" spans="2:27" ht="12" customHeight="1">
      <c r="B29" s="1242"/>
      <c r="J29" s="2" t="s">
        <v>198</v>
      </c>
      <c r="K29" s="2"/>
      <c r="L29" s="121" t="s">
        <v>199</v>
      </c>
      <c r="M29" s="1273">
        <v>260</v>
      </c>
      <c r="N29" s="1273">
        <v>86</v>
      </c>
      <c r="O29" s="1273">
        <v>727</v>
      </c>
      <c r="P29" s="1273">
        <v>331</v>
      </c>
      <c r="Q29" s="1273"/>
      <c r="R29" s="1273">
        <v>755</v>
      </c>
      <c r="S29" s="1273">
        <v>0</v>
      </c>
      <c r="T29" s="1273">
        <v>0</v>
      </c>
      <c r="U29" s="1273">
        <v>296</v>
      </c>
      <c r="V29" s="1273"/>
      <c r="W29" s="1273">
        <v>17</v>
      </c>
      <c r="X29" s="1273">
        <v>81</v>
      </c>
      <c r="Y29" s="1273">
        <v>12</v>
      </c>
      <c r="Z29" s="1273">
        <v>0</v>
      </c>
      <c r="AA29" s="1274">
        <v>2565</v>
      </c>
    </row>
    <row r="30" spans="2:27" ht="12" customHeight="1">
      <c r="B30" s="1242"/>
      <c r="C30" s="3051" t="s">
        <v>1441</v>
      </c>
      <c r="D30" s="3051"/>
      <c r="E30" s="3051"/>
      <c r="F30" s="3051"/>
      <c r="G30" s="3051"/>
      <c r="H30" s="3051"/>
      <c r="I30" s="3051"/>
      <c r="J30" s="20"/>
      <c r="K30" s="20"/>
      <c r="L30" s="121" t="s">
        <v>629</v>
      </c>
      <c r="M30" s="1267">
        <v>1117</v>
      </c>
      <c r="N30" s="1267">
        <v>319</v>
      </c>
      <c r="O30" s="1267">
        <v>2895</v>
      </c>
      <c r="P30" s="1267">
        <v>1242</v>
      </c>
      <c r="Q30" s="1267"/>
      <c r="R30" s="1267">
        <v>3889</v>
      </c>
      <c r="S30" s="1267">
        <v>0</v>
      </c>
      <c r="T30" s="1267">
        <v>0</v>
      </c>
      <c r="U30" s="1267">
        <v>1205</v>
      </c>
      <c r="V30" s="1267"/>
      <c r="W30" s="1267">
        <v>44</v>
      </c>
      <c r="X30" s="1267">
        <v>157</v>
      </c>
      <c r="Y30" s="1267">
        <v>28</v>
      </c>
      <c r="Z30" s="1267">
        <v>0</v>
      </c>
      <c r="AA30" s="1270">
        <v>10896</v>
      </c>
    </row>
    <row r="31" spans="2:27" ht="12" customHeight="1">
      <c r="B31" s="1242"/>
      <c r="C31" s="1" t="s">
        <v>1510</v>
      </c>
      <c r="D31" s="1"/>
      <c r="E31" s="1"/>
      <c r="F31" s="1"/>
      <c r="G31" s="1"/>
      <c r="H31" s="1"/>
      <c r="I31" s="1"/>
      <c r="J31" s="2" t="s">
        <v>197</v>
      </c>
      <c r="K31" s="2"/>
      <c r="L31" s="121" t="s">
        <v>128</v>
      </c>
      <c r="M31" s="1273">
        <v>12576</v>
      </c>
      <c r="N31" s="1273">
        <v>5140</v>
      </c>
      <c r="O31" s="1273">
        <v>56863</v>
      </c>
      <c r="P31" s="1273">
        <v>24297</v>
      </c>
      <c r="Q31" s="1273">
        <v>40008</v>
      </c>
      <c r="R31" s="1273">
        <v>403195</v>
      </c>
      <c r="S31" s="1273">
        <v>0</v>
      </c>
      <c r="T31" s="1273">
        <v>0</v>
      </c>
      <c r="U31" s="1273">
        <v>253104</v>
      </c>
      <c r="V31" s="1273">
        <v>0</v>
      </c>
      <c r="W31" s="1273">
        <v>3031</v>
      </c>
      <c r="X31" s="1273">
        <v>1753</v>
      </c>
      <c r="Y31" s="1273">
        <v>439</v>
      </c>
      <c r="Z31" s="1273">
        <v>0</v>
      </c>
      <c r="AA31" s="1274">
        <v>800406</v>
      </c>
    </row>
    <row r="32" spans="2:27" ht="12" customHeight="1">
      <c r="B32" s="1084"/>
      <c r="F32" s="117"/>
      <c r="J32" s="2" t="s">
        <v>149</v>
      </c>
      <c r="K32" s="2"/>
      <c r="L32" s="121" t="s">
        <v>129</v>
      </c>
      <c r="M32" s="1267">
        <v>1232</v>
      </c>
      <c r="N32" s="1267">
        <v>546</v>
      </c>
      <c r="O32" s="1267">
        <v>7962</v>
      </c>
      <c r="P32" s="1267">
        <v>3789</v>
      </c>
      <c r="Q32" s="1267">
        <v>-1</v>
      </c>
      <c r="R32" s="1267">
        <v>190489</v>
      </c>
      <c r="S32" s="1267">
        <v>0</v>
      </c>
      <c r="T32" s="1267">
        <v>0</v>
      </c>
      <c r="U32" s="1267">
        <v>31615</v>
      </c>
      <c r="V32" s="1267">
        <v>0</v>
      </c>
      <c r="W32" s="1267">
        <v>300</v>
      </c>
      <c r="X32" s="1267">
        <v>168</v>
      </c>
      <c r="Y32" s="1267">
        <v>48</v>
      </c>
      <c r="Z32" s="1267">
        <v>0</v>
      </c>
      <c r="AA32" s="1270">
        <v>236148</v>
      </c>
    </row>
    <row r="33" spans="2:27" ht="12" customHeight="1">
      <c r="B33" s="1084"/>
      <c r="F33" s="117"/>
      <c r="J33" s="2" t="s">
        <v>198</v>
      </c>
      <c r="K33" s="2"/>
      <c r="L33" s="121" t="s">
        <v>130</v>
      </c>
      <c r="M33" s="1275">
        <v>6640</v>
      </c>
      <c r="N33" s="1275">
        <v>5230</v>
      </c>
      <c r="O33" s="1275">
        <v>30981</v>
      </c>
      <c r="P33" s="1275">
        <v>16791</v>
      </c>
      <c r="Q33" s="1275">
        <v>33606</v>
      </c>
      <c r="R33" s="1275">
        <v>203623</v>
      </c>
      <c r="S33" s="1275">
        <v>0</v>
      </c>
      <c r="T33" s="1275">
        <v>0</v>
      </c>
      <c r="U33" s="1275">
        <v>141264</v>
      </c>
      <c r="V33" s="1275">
        <v>0</v>
      </c>
      <c r="W33" s="1275">
        <v>3246</v>
      </c>
      <c r="X33" s="1275">
        <v>2466</v>
      </c>
      <c r="Y33" s="1275">
        <v>519</v>
      </c>
      <c r="Z33" s="1275">
        <v>0</v>
      </c>
      <c r="AA33" s="1276">
        <v>444366</v>
      </c>
    </row>
    <row r="34" spans="2:27" ht="12" customHeight="1">
      <c r="B34" s="3448" t="s">
        <v>1517</v>
      </c>
      <c r="C34" s="3048"/>
      <c r="D34" s="3048"/>
      <c r="E34" s="3048"/>
      <c r="F34" s="3048"/>
      <c r="G34" s="3048"/>
      <c r="H34" s="3048"/>
      <c r="I34" s="3048"/>
      <c r="J34" s="3"/>
      <c r="K34" s="3"/>
      <c r="L34" s="121" t="s">
        <v>228</v>
      </c>
      <c r="M34" s="1267">
        <v>20448</v>
      </c>
      <c r="N34" s="1267">
        <v>10916</v>
      </c>
      <c r="O34" s="1267">
        <v>95806</v>
      </c>
      <c r="P34" s="1267">
        <v>44877</v>
      </c>
      <c r="Q34" s="1267">
        <v>73613</v>
      </c>
      <c r="R34" s="1267">
        <v>797307</v>
      </c>
      <c r="S34" s="1267">
        <v>0</v>
      </c>
      <c r="T34" s="1267">
        <v>0</v>
      </c>
      <c r="U34" s="1267">
        <v>425983</v>
      </c>
      <c r="V34" s="1267">
        <v>0</v>
      </c>
      <c r="W34" s="1267">
        <v>6577</v>
      </c>
      <c r="X34" s="1267">
        <v>4387</v>
      </c>
      <c r="Y34" s="1267">
        <v>1006</v>
      </c>
      <c r="Z34" s="1267">
        <v>0</v>
      </c>
      <c r="AA34" s="1270">
        <v>1480920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2</v>
      </c>
      <c r="S43" s="1271">
        <v>0</v>
      </c>
      <c r="T43" s="1271">
        <v>0</v>
      </c>
      <c r="U43" s="1271">
        <v>0</v>
      </c>
      <c r="V43" s="1271">
        <v>0</v>
      </c>
      <c r="W43" s="1271">
        <v>0</v>
      </c>
      <c r="X43" s="1271">
        <v>0</v>
      </c>
      <c r="Y43" s="1271">
        <v>0</v>
      </c>
      <c r="Z43" s="1271">
        <v>0</v>
      </c>
      <c r="AA43" s="1272">
        <v>2</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348</v>
      </c>
      <c r="N51" s="1267">
        <v>0</v>
      </c>
      <c r="O51" s="1267">
        <v>0</v>
      </c>
      <c r="P51" s="1267">
        <v>0</v>
      </c>
      <c r="Q51" s="1267">
        <v>832</v>
      </c>
      <c r="R51" s="1267">
        <v>4915</v>
      </c>
      <c r="S51" s="1267">
        <v>0</v>
      </c>
      <c r="T51" s="1267">
        <v>0</v>
      </c>
      <c r="U51" s="1267">
        <v>3048</v>
      </c>
      <c r="V51" s="1267">
        <v>0</v>
      </c>
      <c r="W51" s="1267">
        <v>0</v>
      </c>
      <c r="X51" s="1267">
        <v>0</v>
      </c>
      <c r="Y51" s="1267">
        <v>0</v>
      </c>
      <c r="Z51" s="1267">
        <v>0</v>
      </c>
      <c r="AA51" s="1270">
        <v>9143</v>
      </c>
    </row>
    <row r="52" spans="2:27" ht="12" customHeight="1">
      <c r="B52" s="3474" t="s">
        <v>890</v>
      </c>
      <c r="C52" s="1"/>
      <c r="D52" s="1"/>
      <c r="E52" s="1"/>
      <c r="F52" s="1"/>
      <c r="G52" s="1"/>
      <c r="H52" s="1"/>
      <c r="I52" s="1"/>
      <c r="J52" s="1"/>
      <c r="K52" s="1"/>
      <c r="L52" s="121" t="s">
        <v>158</v>
      </c>
      <c r="M52" s="1267">
        <v>348</v>
      </c>
      <c r="N52" s="1267">
        <v>0</v>
      </c>
      <c r="O52" s="1267">
        <v>0</v>
      </c>
      <c r="P52" s="1267">
        <v>0</v>
      </c>
      <c r="Q52" s="1267">
        <v>832</v>
      </c>
      <c r="R52" s="1267">
        <v>4917</v>
      </c>
      <c r="S52" s="1267">
        <v>0</v>
      </c>
      <c r="T52" s="1267">
        <v>0</v>
      </c>
      <c r="U52" s="1267">
        <v>3048</v>
      </c>
      <c r="V52" s="1267">
        <v>0</v>
      </c>
      <c r="W52" s="1267">
        <v>0</v>
      </c>
      <c r="X52" s="1267">
        <v>0</v>
      </c>
      <c r="Y52" s="1267">
        <v>0</v>
      </c>
      <c r="Z52" s="1267">
        <v>0</v>
      </c>
      <c r="AA52" s="1270">
        <v>9145</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33174</v>
      </c>
      <c r="N62" s="1267">
        <v>12891</v>
      </c>
      <c r="O62" s="1267">
        <v>134651</v>
      </c>
      <c r="P62" s="1267">
        <v>63115</v>
      </c>
      <c r="Q62" s="1267">
        <v>145137</v>
      </c>
      <c r="R62" s="1267">
        <v>1143471</v>
      </c>
      <c r="S62" s="1267">
        <v>5930</v>
      </c>
      <c r="T62" s="1267">
        <v>8890</v>
      </c>
      <c r="U62" s="1267">
        <v>634979</v>
      </c>
      <c r="V62" s="1267">
        <v>56247</v>
      </c>
      <c r="W62" s="1267">
        <v>10148</v>
      </c>
      <c r="X62" s="1267">
        <v>6786</v>
      </c>
      <c r="Y62" s="1267">
        <v>1565</v>
      </c>
      <c r="Z62" s="1267">
        <v>0</v>
      </c>
      <c r="AA62" s="1270">
        <v>2256984</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8567</v>
      </c>
      <c r="N64" s="1271">
        <v>3275</v>
      </c>
      <c r="O64" s="1271">
        <v>35433</v>
      </c>
      <c r="P64" s="1271">
        <v>21130</v>
      </c>
      <c r="Q64" s="1271">
        <v>40104</v>
      </c>
      <c r="R64" s="1271">
        <v>310969</v>
      </c>
      <c r="S64" s="1271">
        <v>1596</v>
      </c>
      <c r="T64" s="1271">
        <v>2375</v>
      </c>
      <c r="U64" s="1271">
        <v>190627</v>
      </c>
      <c r="V64" s="1271">
        <v>15064</v>
      </c>
      <c r="W64" s="1271">
        <v>2613</v>
      </c>
      <c r="X64" s="1271">
        <v>1749</v>
      </c>
      <c r="Y64" s="1271">
        <v>403</v>
      </c>
      <c r="Z64" s="1271">
        <v>0</v>
      </c>
      <c r="AA64" s="1272">
        <v>633905</v>
      </c>
    </row>
    <row r="65" spans="2:27" ht="12" customHeight="1">
      <c r="B65" s="3455" t="s">
        <v>1522</v>
      </c>
      <c r="C65" s="3456"/>
      <c r="D65" s="3456"/>
      <c r="E65" s="3456"/>
      <c r="F65" s="3456"/>
      <c r="G65" s="3456"/>
      <c r="H65" s="3456"/>
      <c r="I65" s="3456"/>
      <c r="J65" s="3456"/>
      <c r="K65" s="3456"/>
      <c r="L65" s="1279" t="s">
        <v>124</v>
      </c>
      <c r="M65" s="1280">
        <v>24607</v>
      </c>
      <c r="N65" s="1280">
        <v>9616</v>
      </c>
      <c r="O65" s="1280">
        <v>99218</v>
      </c>
      <c r="P65" s="1280">
        <v>41985</v>
      </c>
      <c r="Q65" s="1280">
        <v>105033</v>
      </c>
      <c r="R65" s="1280">
        <v>832502</v>
      </c>
      <c r="S65" s="1280">
        <v>4334</v>
      </c>
      <c r="T65" s="1280">
        <v>6515</v>
      </c>
      <c r="U65" s="1280">
        <v>444352</v>
      </c>
      <c r="V65" s="1280">
        <v>41183</v>
      </c>
      <c r="W65" s="1280">
        <v>7535</v>
      </c>
      <c r="X65" s="1280">
        <v>5037</v>
      </c>
      <c r="Y65" s="1280">
        <v>1162</v>
      </c>
      <c r="Z65" s="1280">
        <v>0</v>
      </c>
      <c r="AA65" s="1281">
        <v>1623079</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1525</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10496</v>
      </c>
      <c r="N11" s="1273">
        <v>5985</v>
      </c>
      <c r="O11" s="1273">
        <v>34730</v>
      </c>
      <c r="P11" s="1273">
        <v>16592</v>
      </c>
      <c r="Q11" s="1273">
        <v>72012</v>
      </c>
      <c r="R11" s="1273">
        <v>176524</v>
      </c>
      <c r="S11" s="1273">
        <v>2808</v>
      </c>
      <c r="T11" s="1273">
        <v>5134</v>
      </c>
      <c r="U11" s="1273">
        <v>68382</v>
      </c>
      <c r="V11" s="1273">
        <v>26609</v>
      </c>
      <c r="W11" s="1273">
        <v>1034</v>
      </c>
      <c r="X11" s="1273">
        <v>3336</v>
      </c>
      <c r="Y11" s="1273">
        <v>101</v>
      </c>
      <c r="Z11" s="1273">
        <v>0</v>
      </c>
      <c r="AA11" s="1274">
        <v>423743</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10496</v>
      </c>
      <c r="N14" s="1267">
        <v>5985</v>
      </c>
      <c r="O14" s="1267">
        <v>34730</v>
      </c>
      <c r="P14" s="1267">
        <v>16592</v>
      </c>
      <c r="Q14" s="1267"/>
      <c r="R14" s="1267">
        <v>176524</v>
      </c>
      <c r="S14" s="1267">
        <v>2808</v>
      </c>
      <c r="T14" s="1267">
        <v>5134</v>
      </c>
      <c r="U14" s="1267">
        <v>68382</v>
      </c>
      <c r="V14" s="1267">
        <v>26609</v>
      </c>
      <c r="W14" s="1267">
        <v>1034</v>
      </c>
      <c r="X14" s="1267">
        <v>3336</v>
      </c>
      <c r="Y14" s="1267">
        <v>101</v>
      </c>
      <c r="Z14" s="1267">
        <v>0</v>
      </c>
      <c r="AA14" s="1270">
        <v>423743</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10496</v>
      </c>
      <c r="N16" s="1267">
        <v>5985</v>
      </c>
      <c r="O16" s="1267">
        <v>34730</v>
      </c>
      <c r="P16" s="1267">
        <v>16592</v>
      </c>
      <c r="Q16" s="1267">
        <v>72012</v>
      </c>
      <c r="R16" s="1267">
        <v>176524</v>
      </c>
      <c r="S16" s="1267">
        <v>2808</v>
      </c>
      <c r="T16" s="1267">
        <v>5134</v>
      </c>
      <c r="U16" s="1267">
        <v>68382</v>
      </c>
      <c r="V16" s="1267">
        <v>26609</v>
      </c>
      <c r="W16" s="1267">
        <v>1034</v>
      </c>
      <c r="X16" s="1267">
        <v>3336</v>
      </c>
      <c r="Y16" s="1267">
        <v>101</v>
      </c>
      <c r="Z16" s="1267">
        <v>0</v>
      </c>
      <c r="AA16" s="1270">
        <v>423743</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4078</v>
      </c>
      <c r="N19" s="1273">
        <v>6491</v>
      </c>
      <c r="O19" s="1273">
        <v>45072</v>
      </c>
      <c r="P19" s="1273">
        <v>14718</v>
      </c>
      <c r="Q19" s="1273">
        <v>21554</v>
      </c>
      <c r="R19" s="1273">
        <v>186924</v>
      </c>
      <c r="S19" s="1273">
        <v>0</v>
      </c>
      <c r="T19" s="1273">
        <v>0</v>
      </c>
      <c r="U19" s="1273">
        <v>197510</v>
      </c>
      <c r="V19" s="1273">
        <v>0</v>
      </c>
      <c r="W19" s="1273">
        <v>3476</v>
      </c>
      <c r="X19" s="1273">
        <v>1342</v>
      </c>
      <c r="Y19" s="1273">
        <v>202</v>
      </c>
      <c r="Z19" s="1273">
        <v>0</v>
      </c>
      <c r="AA19" s="1274">
        <v>481367</v>
      </c>
    </row>
    <row r="20" spans="2:27" ht="12" customHeight="1">
      <c r="B20" s="1242"/>
      <c r="C20" s="23"/>
      <c r="D20" s="23"/>
      <c r="E20" s="23"/>
      <c r="F20" s="23"/>
      <c r="G20" s="23"/>
      <c r="H20" s="23"/>
      <c r="I20" s="23"/>
      <c r="J20" s="23"/>
      <c r="K20" s="132" t="s">
        <v>1526</v>
      </c>
      <c r="L20" s="121" t="s">
        <v>226</v>
      </c>
      <c r="M20" s="1267">
        <v>1205</v>
      </c>
      <c r="N20" s="1267">
        <v>603</v>
      </c>
      <c r="O20" s="1267">
        <v>7874</v>
      </c>
      <c r="P20" s="1267">
        <v>1969</v>
      </c>
      <c r="Q20" s="1267">
        <v>-40</v>
      </c>
      <c r="R20" s="1267">
        <v>161201</v>
      </c>
      <c r="S20" s="1267">
        <v>0</v>
      </c>
      <c r="T20" s="1267">
        <v>0</v>
      </c>
      <c r="U20" s="1267">
        <v>37466</v>
      </c>
      <c r="V20" s="1267">
        <v>0</v>
      </c>
      <c r="W20" s="1267">
        <v>-50</v>
      </c>
      <c r="X20" s="1267">
        <v>-53</v>
      </c>
      <c r="Y20" s="1267">
        <v>-37</v>
      </c>
      <c r="Z20" s="1267">
        <v>0</v>
      </c>
      <c r="AA20" s="1270">
        <v>210138</v>
      </c>
    </row>
    <row r="21" spans="2:27" ht="12" customHeight="1">
      <c r="B21" s="1242"/>
      <c r="C21" s="23"/>
      <c r="D21" s="23"/>
      <c r="E21" s="23"/>
      <c r="F21" s="23"/>
      <c r="G21" s="23"/>
      <c r="H21" s="23"/>
      <c r="I21" s="23"/>
      <c r="J21" s="23"/>
      <c r="K21" s="132" t="s">
        <v>198</v>
      </c>
      <c r="L21" s="121" t="s">
        <v>557</v>
      </c>
      <c r="M21" s="1273">
        <v>5245</v>
      </c>
      <c r="N21" s="1273">
        <v>3546</v>
      </c>
      <c r="O21" s="1273">
        <v>27805</v>
      </c>
      <c r="P21" s="1273">
        <v>14401</v>
      </c>
      <c r="Q21" s="1273">
        <v>48795</v>
      </c>
      <c r="R21" s="1273">
        <v>229734</v>
      </c>
      <c r="S21" s="1273">
        <v>0</v>
      </c>
      <c r="T21" s="1273">
        <v>0</v>
      </c>
      <c r="U21" s="1273">
        <v>96150</v>
      </c>
      <c r="V21" s="1273">
        <v>0</v>
      </c>
      <c r="W21" s="1273">
        <v>2177</v>
      </c>
      <c r="X21" s="1273">
        <v>1398</v>
      </c>
      <c r="Y21" s="1273">
        <v>136</v>
      </c>
      <c r="Z21" s="1273">
        <v>0</v>
      </c>
      <c r="AA21" s="1274">
        <v>429387</v>
      </c>
    </row>
    <row r="22" spans="2:27" ht="12" customHeight="1">
      <c r="B22" s="1246"/>
      <c r="C22" s="3446" t="s">
        <v>1506</v>
      </c>
      <c r="D22" s="3446"/>
      <c r="E22" s="3446"/>
      <c r="F22" s="3446"/>
      <c r="G22" s="3446"/>
      <c r="H22" s="3446"/>
      <c r="I22" s="3446"/>
      <c r="J22" s="3446"/>
      <c r="K22" s="123"/>
      <c r="L22" s="121" t="s">
        <v>227</v>
      </c>
      <c r="M22" s="1267">
        <v>10528</v>
      </c>
      <c r="N22" s="1267">
        <v>10640</v>
      </c>
      <c r="O22" s="1267">
        <v>80751</v>
      </c>
      <c r="P22" s="1267">
        <v>31088</v>
      </c>
      <c r="Q22" s="1267">
        <v>70309</v>
      </c>
      <c r="R22" s="1267">
        <v>577859</v>
      </c>
      <c r="S22" s="1267">
        <v>0</v>
      </c>
      <c r="T22" s="1267">
        <v>0</v>
      </c>
      <c r="U22" s="1267">
        <v>331126</v>
      </c>
      <c r="V22" s="1267">
        <v>0</v>
      </c>
      <c r="W22" s="1267">
        <v>5603</v>
      </c>
      <c r="X22" s="1267">
        <v>2687</v>
      </c>
      <c r="Y22" s="1267">
        <v>301</v>
      </c>
      <c r="Z22" s="1267">
        <v>0</v>
      </c>
      <c r="AA22" s="1270">
        <v>1120892</v>
      </c>
    </row>
    <row r="23" spans="2:27" ht="12" customHeight="1">
      <c r="B23" s="1246"/>
      <c r="C23" s="14" t="s">
        <v>1507</v>
      </c>
      <c r="D23" s="14"/>
      <c r="E23" s="14"/>
      <c r="F23" s="14"/>
      <c r="G23" s="14"/>
      <c r="H23" s="14"/>
      <c r="I23" s="14"/>
      <c r="J23" s="14"/>
      <c r="K23" s="129" t="s">
        <v>197</v>
      </c>
      <c r="L23" s="121" t="s">
        <v>324</v>
      </c>
      <c r="M23" s="1273">
        <v>-89</v>
      </c>
      <c r="N23" s="1273">
        <v>-54</v>
      </c>
      <c r="O23" s="1273">
        <v>-496</v>
      </c>
      <c r="P23" s="1273">
        <v>-375</v>
      </c>
      <c r="Q23" s="1273">
        <v>6</v>
      </c>
      <c r="R23" s="1273">
        <v>-1103</v>
      </c>
      <c r="S23" s="1273">
        <v>0</v>
      </c>
      <c r="T23" s="1273">
        <v>0</v>
      </c>
      <c r="U23" s="1273">
        <v>-93</v>
      </c>
      <c r="V23" s="1273">
        <v>0</v>
      </c>
      <c r="W23" s="1273">
        <v>0</v>
      </c>
      <c r="X23" s="1273">
        <v>-1</v>
      </c>
      <c r="Y23" s="1273">
        <v>0</v>
      </c>
      <c r="Z23" s="1273">
        <v>0</v>
      </c>
      <c r="AA23" s="1274">
        <v>-2205</v>
      </c>
    </row>
    <row r="24" spans="2:27" ht="12" customHeight="1">
      <c r="B24" s="1246"/>
      <c r="C24" s="124"/>
      <c r="D24" s="124"/>
      <c r="E24" s="124"/>
      <c r="F24" s="124"/>
      <c r="G24" s="124"/>
      <c r="H24" s="124"/>
      <c r="I24" s="124"/>
      <c r="J24" s="124"/>
      <c r="K24" s="132" t="s">
        <v>149</v>
      </c>
      <c r="L24" s="121" t="s">
        <v>223</v>
      </c>
      <c r="M24" s="1267">
        <v>150</v>
      </c>
      <c r="N24" s="1267">
        <v>-52</v>
      </c>
      <c r="O24" s="1267">
        <v>-399</v>
      </c>
      <c r="P24" s="1267">
        <v>-191</v>
      </c>
      <c r="Q24" s="1267">
        <v>0</v>
      </c>
      <c r="R24" s="1267">
        <v>-890</v>
      </c>
      <c r="S24" s="1267">
        <v>0</v>
      </c>
      <c r="T24" s="1267">
        <v>0</v>
      </c>
      <c r="U24" s="1267">
        <v>-103</v>
      </c>
      <c r="V24" s="1267">
        <v>0</v>
      </c>
      <c r="W24" s="1267">
        <v>-1</v>
      </c>
      <c r="X24" s="1267">
        <v>-1</v>
      </c>
      <c r="Y24" s="1267">
        <v>-1</v>
      </c>
      <c r="Z24" s="1267">
        <v>0</v>
      </c>
      <c r="AA24" s="1270">
        <v>-1488</v>
      </c>
    </row>
    <row r="25" spans="2:27" ht="12" customHeight="1">
      <c r="B25" s="1242"/>
      <c r="K25" s="132" t="s">
        <v>198</v>
      </c>
      <c r="L25" s="121" t="s">
        <v>325</v>
      </c>
      <c r="M25" s="1273">
        <v>17</v>
      </c>
      <c r="N25" s="1273">
        <v>-20</v>
      </c>
      <c r="O25" s="1273">
        <v>0</v>
      </c>
      <c r="P25" s="1273">
        <v>-16</v>
      </c>
      <c r="Q25" s="1273">
        <v>44</v>
      </c>
      <c r="R25" s="1273">
        <v>318</v>
      </c>
      <c r="S25" s="1273">
        <v>0</v>
      </c>
      <c r="T25" s="1273">
        <v>0</v>
      </c>
      <c r="U25" s="1273">
        <v>-34</v>
      </c>
      <c r="V25" s="1273">
        <v>0</v>
      </c>
      <c r="W25" s="1273">
        <v>-21</v>
      </c>
      <c r="X25" s="1273">
        <v>-11</v>
      </c>
      <c r="Y25" s="1273">
        <v>-2</v>
      </c>
      <c r="Z25" s="1273">
        <v>0</v>
      </c>
      <c r="AA25" s="1274">
        <v>275</v>
      </c>
    </row>
    <row r="26" spans="2:27" ht="12" customHeight="1">
      <c r="B26" s="1242"/>
      <c r="C26" s="3446" t="s">
        <v>1508</v>
      </c>
      <c r="D26" s="3446"/>
      <c r="E26" s="3446"/>
      <c r="F26" s="3446"/>
      <c r="G26" s="3446"/>
      <c r="H26" s="3446"/>
      <c r="I26" s="3446"/>
      <c r="J26" s="3446"/>
      <c r="K26" s="14"/>
      <c r="L26" s="121" t="s">
        <v>323</v>
      </c>
      <c r="M26" s="1267">
        <v>78</v>
      </c>
      <c r="N26" s="1267">
        <v>-126</v>
      </c>
      <c r="O26" s="1267">
        <v>-895</v>
      </c>
      <c r="P26" s="1267">
        <v>-582</v>
      </c>
      <c r="Q26" s="1267">
        <v>50</v>
      </c>
      <c r="R26" s="1267">
        <v>-1675</v>
      </c>
      <c r="S26" s="1267">
        <v>0</v>
      </c>
      <c r="T26" s="1267">
        <v>0</v>
      </c>
      <c r="U26" s="1267">
        <v>-230</v>
      </c>
      <c r="V26" s="1267">
        <v>0</v>
      </c>
      <c r="W26" s="1267">
        <v>-22</v>
      </c>
      <c r="X26" s="1267">
        <v>-13</v>
      </c>
      <c r="Y26" s="1267">
        <v>-3</v>
      </c>
      <c r="Z26" s="1267">
        <v>0</v>
      </c>
      <c r="AA26" s="1270">
        <v>-3418</v>
      </c>
    </row>
    <row r="27" spans="2:27" ht="12" customHeight="1">
      <c r="B27" s="1242"/>
      <c r="C27" s="20" t="s">
        <v>1509</v>
      </c>
      <c r="D27" s="20"/>
      <c r="E27" s="20"/>
      <c r="F27" s="20"/>
      <c r="G27" s="20"/>
      <c r="H27" s="20"/>
      <c r="I27" s="20"/>
      <c r="J27" s="20"/>
      <c r="K27" s="129" t="s">
        <v>197</v>
      </c>
      <c r="L27" s="121" t="s">
        <v>224</v>
      </c>
      <c r="M27" s="1273">
        <v>428</v>
      </c>
      <c r="N27" s="1273">
        <v>42</v>
      </c>
      <c r="O27" s="1273">
        <v>1188</v>
      </c>
      <c r="P27" s="1273">
        <v>280</v>
      </c>
      <c r="Q27" s="1273"/>
      <c r="R27" s="1273">
        <v>2946</v>
      </c>
      <c r="S27" s="1273">
        <v>0</v>
      </c>
      <c r="T27" s="1273">
        <v>0</v>
      </c>
      <c r="U27" s="1273">
        <v>440</v>
      </c>
      <c r="V27" s="1273"/>
      <c r="W27" s="1273">
        <v>-20</v>
      </c>
      <c r="X27" s="1273">
        <v>82</v>
      </c>
      <c r="Y27" s="1273">
        <v>-2</v>
      </c>
      <c r="Z27" s="1273">
        <v>0</v>
      </c>
      <c r="AA27" s="1274">
        <v>5384</v>
      </c>
    </row>
    <row r="28" spans="2:27" ht="12" customHeight="1">
      <c r="B28" s="1242"/>
      <c r="C28" s="124"/>
      <c r="D28" s="124"/>
      <c r="E28" s="124"/>
      <c r="F28" s="124"/>
      <c r="G28" s="124"/>
      <c r="H28" s="124"/>
      <c r="I28" s="124"/>
      <c r="J28" s="124"/>
      <c r="K28" s="132" t="s">
        <v>149</v>
      </c>
      <c r="L28" s="121" t="s">
        <v>627</v>
      </c>
      <c r="M28" s="1267">
        <v>53</v>
      </c>
      <c r="N28" s="1267">
        <v>6</v>
      </c>
      <c r="O28" s="1267">
        <v>121</v>
      </c>
      <c r="P28" s="1267">
        <v>126</v>
      </c>
      <c r="Q28" s="1267"/>
      <c r="R28" s="1267">
        <v>-756</v>
      </c>
      <c r="S28" s="1267">
        <v>0</v>
      </c>
      <c r="T28" s="1267">
        <v>0</v>
      </c>
      <c r="U28" s="1267">
        <v>61</v>
      </c>
      <c r="V28" s="1267"/>
      <c r="W28" s="1267">
        <v>16</v>
      </c>
      <c r="X28" s="1267">
        <v>-2</v>
      </c>
      <c r="Y28" s="1267">
        <v>4</v>
      </c>
      <c r="Z28" s="1267">
        <v>0</v>
      </c>
      <c r="AA28" s="1270">
        <v>-371</v>
      </c>
    </row>
    <row r="29" spans="2:27" ht="12" customHeight="1">
      <c r="B29" s="1242"/>
      <c r="K29" s="132" t="s">
        <v>198</v>
      </c>
      <c r="L29" s="121" t="s">
        <v>199</v>
      </c>
      <c r="M29" s="1273">
        <v>367</v>
      </c>
      <c r="N29" s="1273">
        <v>140</v>
      </c>
      <c r="O29" s="1273">
        <v>1030</v>
      </c>
      <c r="P29" s="1273">
        <v>447</v>
      </c>
      <c r="Q29" s="1273"/>
      <c r="R29" s="1273">
        <v>446</v>
      </c>
      <c r="S29" s="1273">
        <v>0</v>
      </c>
      <c r="T29" s="1273">
        <v>0</v>
      </c>
      <c r="U29" s="1273">
        <v>399</v>
      </c>
      <c r="V29" s="1273"/>
      <c r="W29" s="1273">
        <v>19</v>
      </c>
      <c r="X29" s="1273">
        <v>12</v>
      </c>
      <c r="Y29" s="1273">
        <v>-4</v>
      </c>
      <c r="Z29" s="1273">
        <v>0</v>
      </c>
      <c r="AA29" s="1274">
        <v>2856</v>
      </c>
    </row>
    <row r="30" spans="2:27" ht="12" customHeight="1">
      <c r="B30" s="1242"/>
      <c r="C30" s="3051" t="s">
        <v>1441</v>
      </c>
      <c r="D30" s="3051"/>
      <c r="E30" s="3051"/>
      <c r="F30" s="3051"/>
      <c r="G30" s="3051"/>
      <c r="H30" s="3051"/>
      <c r="I30" s="3051"/>
      <c r="J30" s="3051"/>
      <c r="K30" s="20"/>
      <c r="L30" s="121" t="s">
        <v>629</v>
      </c>
      <c r="M30" s="1267">
        <v>848</v>
      </c>
      <c r="N30" s="1267">
        <v>188</v>
      </c>
      <c r="O30" s="1267">
        <v>2339</v>
      </c>
      <c r="P30" s="1267">
        <v>853</v>
      </c>
      <c r="Q30" s="1267"/>
      <c r="R30" s="1267">
        <v>2636</v>
      </c>
      <c r="S30" s="1267">
        <v>0</v>
      </c>
      <c r="T30" s="1267">
        <v>0</v>
      </c>
      <c r="U30" s="1267">
        <v>900</v>
      </c>
      <c r="V30" s="1267"/>
      <c r="W30" s="1267">
        <v>15</v>
      </c>
      <c r="X30" s="1267">
        <v>92</v>
      </c>
      <c r="Y30" s="1267">
        <v>-2</v>
      </c>
      <c r="Z30" s="1267">
        <v>0</v>
      </c>
      <c r="AA30" s="1270">
        <v>7869</v>
      </c>
    </row>
    <row r="31" spans="2:27" ht="12" customHeight="1">
      <c r="B31" s="1242"/>
      <c r="C31" s="1" t="s">
        <v>1510</v>
      </c>
      <c r="D31" s="1"/>
      <c r="E31" s="1"/>
      <c r="F31" s="1"/>
      <c r="G31" s="1"/>
      <c r="H31" s="1"/>
      <c r="I31" s="1"/>
      <c r="J31" s="1"/>
      <c r="K31" s="129" t="s">
        <v>197</v>
      </c>
      <c r="L31" s="121" t="s">
        <v>128</v>
      </c>
      <c r="M31" s="1273">
        <v>4417</v>
      </c>
      <c r="N31" s="1273">
        <v>6479</v>
      </c>
      <c r="O31" s="1273">
        <v>45764</v>
      </c>
      <c r="P31" s="1273">
        <v>14623</v>
      </c>
      <c r="Q31" s="1273">
        <v>21560</v>
      </c>
      <c r="R31" s="1273">
        <v>188767</v>
      </c>
      <c r="S31" s="1273">
        <v>0</v>
      </c>
      <c r="T31" s="1273">
        <v>0</v>
      </c>
      <c r="U31" s="1273">
        <v>197857</v>
      </c>
      <c r="V31" s="1273">
        <v>0</v>
      </c>
      <c r="W31" s="1273">
        <v>3456</v>
      </c>
      <c r="X31" s="1273">
        <v>1423</v>
      </c>
      <c r="Y31" s="1273">
        <v>200</v>
      </c>
      <c r="Z31" s="1273">
        <v>0</v>
      </c>
      <c r="AA31" s="1274">
        <v>484546</v>
      </c>
    </row>
    <row r="32" spans="2:27" ht="12" customHeight="1">
      <c r="B32" s="1084"/>
      <c r="F32" s="117"/>
      <c r="K32" s="132" t="s">
        <v>149</v>
      </c>
      <c r="L32" s="121" t="s">
        <v>129</v>
      </c>
      <c r="M32" s="1267">
        <v>1408</v>
      </c>
      <c r="N32" s="1267">
        <v>557</v>
      </c>
      <c r="O32" s="1267">
        <v>7596</v>
      </c>
      <c r="P32" s="1267">
        <v>1904</v>
      </c>
      <c r="Q32" s="1267">
        <v>-40</v>
      </c>
      <c r="R32" s="1267">
        <v>159555</v>
      </c>
      <c r="S32" s="1267">
        <v>0</v>
      </c>
      <c r="T32" s="1267">
        <v>0</v>
      </c>
      <c r="U32" s="1267">
        <v>37424</v>
      </c>
      <c r="V32" s="1267">
        <v>0</v>
      </c>
      <c r="W32" s="1267">
        <v>-35</v>
      </c>
      <c r="X32" s="1267">
        <v>-56</v>
      </c>
      <c r="Y32" s="1267">
        <v>-34</v>
      </c>
      <c r="Z32" s="1267">
        <v>0</v>
      </c>
      <c r="AA32" s="1270">
        <v>208279</v>
      </c>
    </row>
    <row r="33" spans="2:27" ht="12" customHeight="1">
      <c r="B33" s="1084"/>
      <c r="F33" s="117"/>
      <c r="K33" s="132" t="s">
        <v>198</v>
      </c>
      <c r="L33" s="121" t="s">
        <v>130</v>
      </c>
      <c r="M33" s="1275">
        <v>5629</v>
      </c>
      <c r="N33" s="1275">
        <v>3666</v>
      </c>
      <c r="O33" s="1275">
        <v>28835</v>
      </c>
      <c r="P33" s="1275">
        <v>14832</v>
      </c>
      <c r="Q33" s="1275">
        <v>48839</v>
      </c>
      <c r="R33" s="1275">
        <v>230498</v>
      </c>
      <c r="S33" s="1275">
        <v>0</v>
      </c>
      <c r="T33" s="1275">
        <v>0</v>
      </c>
      <c r="U33" s="1275">
        <v>96515</v>
      </c>
      <c r="V33" s="1275">
        <v>0</v>
      </c>
      <c r="W33" s="1275">
        <v>2175</v>
      </c>
      <c r="X33" s="1275">
        <v>1399</v>
      </c>
      <c r="Y33" s="1275">
        <v>130</v>
      </c>
      <c r="Z33" s="1275">
        <v>0</v>
      </c>
      <c r="AA33" s="1276">
        <v>432518</v>
      </c>
    </row>
    <row r="34" spans="2:27" ht="12" customHeight="1">
      <c r="B34" s="3448" t="s">
        <v>1517</v>
      </c>
      <c r="C34" s="3048"/>
      <c r="D34" s="3048"/>
      <c r="E34" s="3048"/>
      <c r="F34" s="3048"/>
      <c r="G34" s="3048"/>
      <c r="H34" s="3048"/>
      <c r="I34" s="3048"/>
      <c r="J34" s="3048"/>
      <c r="K34" s="3"/>
      <c r="L34" s="121" t="s">
        <v>228</v>
      </c>
      <c r="M34" s="1267">
        <v>11454</v>
      </c>
      <c r="N34" s="1267">
        <v>10702</v>
      </c>
      <c r="O34" s="1267">
        <v>82195</v>
      </c>
      <c r="P34" s="1267">
        <v>31359</v>
      </c>
      <c r="Q34" s="1267">
        <v>70359</v>
      </c>
      <c r="R34" s="1267">
        <v>578820</v>
      </c>
      <c r="S34" s="1267">
        <v>0</v>
      </c>
      <c r="T34" s="1267">
        <v>0</v>
      </c>
      <c r="U34" s="1267">
        <v>331796</v>
      </c>
      <c r="V34" s="1267">
        <v>0</v>
      </c>
      <c r="W34" s="1267">
        <v>5596</v>
      </c>
      <c r="X34" s="1267">
        <v>2766</v>
      </c>
      <c r="Y34" s="1267">
        <v>296</v>
      </c>
      <c r="Z34" s="1267">
        <v>0</v>
      </c>
      <c r="AA34" s="1270">
        <v>1125343</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-206</v>
      </c>
      <c r="N51" s="1267">
        <v>0</v>
      </c>
      <c r="O51" s="1267">
        <v>0</v>
      </c>
      <c r="P51" s="1267">
        <v>0</v>
      </c>
      <c r="Q51" s="1267">
        <v>792</v>
      </c>
      <c r="R51" s="1267">
        <v>1451</v>
      </c>
      <c r="S51" s="1267">
        <v>0</v>
      </c>
      <c r="T51" s="1267">
        <v>0</v>
      </c>
      <c r="U51" s="1267">
        <v>2801</v>
      </c>
      <c r="V51" s="1267">
        <v>0</v>
      </c>
      <c r="W51" s="1267">
        <v>0</v>
      </c>
      <c r="X51" s="1267">
        <v>0</v>
      </c>
      <c r="Y51" s="1267">
        <v>0</v>
      </c>
      <c r="Z51" s="1267">
        <v>0</v>
      </c>
      <c r="AA51" s="1270">
        <v>4838</v>
      </c>
    </row>
    <row r="52" spans="2:27" ht="12" customHeight="1">
      <c r="B52" s="3449" t="s">
        <v>890</v>
      </c>
      <c r="C52" s="1"/>
      <c r="D52" s="1"/>
      <c r="E52" s="1"/>
      <c r="F52" s="1"/>
      <c r="G52" s="1"/>
      <c r="H52" s="1"/>
      <c r="I52" s="1"/>
      <c r="J52" s="1"/>
      <c r="K52" s="1"/>
      <c r="L52" s="121" t="s">
        <v>158</v>
      </c>
      <c r="M52" s="1267">
        <v>-206</v>
      </c>
      <c r="N52" s="1267">
        <v>0</v>
      </c>
      <c r="O52" s="1267">
        <v>0</v>
      </c>
      <c r="P52" s="1267">
        <v>0</v>
      </c>
      <c r="Q52" s="1267">
        <v>792</v>
      </c>
      <c r="R52" s="1267">
        <v>1451</v>
      </c>
      <c r="S52" s="1267">
        <v>0</v>
      </c>
      <c r="T52" s="1267">
        <v>0</v>
      </c>
      <c r="U52" s="1267">
        <v>2801</v>
      </c>
      <c r="V52" s="1267">
        <v>0</v>
      </c>
      <c r="W52" s="1267">
        <v>0</v>
      </c>
      <c r="X52" s="1267">
        <v>0</v>
      </c>
      <c r="Y52" s="1267">
        <v>0</v>
      </c>
      <c r="Z52" s="1267">
        <v>0</v>
      </c>
      <c r="AA52" s="1270">
        <v>4838</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21744</v>
      </c>
      <c r="N62" s="1267">
        <v>16687</v>
      </c>
      <c r="O62" s="1267">
        <v>116925</v>
      </c>
      <c r="P62" s="1267">
        <v>47951</v>
      </c>
      <c r="Q62" s="1267">
        <v>143163</v>
      </c>
      <c r="R62" s="1267">
        <v>756795</v>
      </c>
      <c r="S62" s="1267">
        <v>2808</v>
      </c>
      <c r="T62" s="1267">
        <v>5134</v>
      </c>
      <c r="U62" s="1267">
        <v>402979</v>
      </c>
      <c r="V62" s="1267">
        <v>26609</v>
      </c>
      <c r="W62" s="1267">
        <v>6630</v>
      </c>
      <c r="X62" s="1267">
        <v>6102</v>
      </c>
      <c r="Y62" s="1267">
        <v>397</v>
      </c>
      <c r="Z62" s="1267">
        <v>0</v>
      </c>
      <c r="AA62" s="1270">
        <v>1553924</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5427</v>
      </c>
      <c r="N64" s="1271">
        <v>4156</v>
      </c>
      <c r="O64" s="1271">
        <v>29169</v>
      </c>
      <c r="P64" s="1271">
        <v>19514</v>
      </c>
      <c r="Q64" s="1271">
        <v>34381</v>
      </c>
      <c r="R64" s="1271">
        <v>193575</v>
      </c>
      <c r="S64" s="1271">
        <v>701</v>
      </c>
      <c r="T64" s="1271">
        <v>1282</v>
      </c>
      <c r="U64" s="1271">
        <v>100059</v>
      </c>
      <c r="V64" s="1271">
        <v>6863</v>
      </c>
      <c r="W64" s="1271">
        <v>1653</v>
      </c>
      <c r="X64" s="1271">
        <v>1522</v>
      </c>
      <c r="Y64" s="1271">
        <v>99</v>
      </c>
      <c r="Z64" s="1271">
        <v>0</v>
      </c>
      <c r="AA64" s="1272">
        <v>398401</v>
      </c>
    </row>
    <row r="65" spans="2:27" ht="12" customHeight="1">
      <c r="B65" s="3455" t="s">
        <v>1522</v>
      </c>
      <c r="C65" s="3456"/>
      <c r="D65" s="3456"/>
      <c r="E65" s="3456"/>
      <c r="F65" s="3456"/>
      <c r="G65" s="3456"/>
      <c r="H65" s="3456"/>
      <c r="I65" s="3456"/>
      <c r="J65" s="3456"/>
      <c r="K65" s="3456"/>
      <c r="L65" s="1279" t="s">
        <v>124</v>
      </c>
      <c r="M65" s="1280">
        <v>16317</v>
      </c>
      <c r="N65" s="1280">
        <v>12531</v>
      </c>
      <c r="O65" s="1280">
        <v>87756</v>
      </c>
      <c r="P65" s="1280">
        <v>28437</v>
      </c>
      <c r="Q65" s="1280">
        <v>108782</v>
      </c>
      <c r="R65" s="1280">
        <v>563220</v>
      </c>
      <c r="S65" s="1280">
        <v>2107</v>
      </c>
      <c r="T65" s="1280">
        <v>3852</v>
      </c>
      <c r="U65" s="1280">
        <v>302920</v>
      </c>
      <c r="V65" s="1280">
        <v>19746</v>
      </c>
      <c r="W65" s="1280">
        <v>4977</v>
      </c>
      <c r="X65" s="1280">
        <v>4580</v>
      </c>
      <c r="Y65" s="1280">
        <v>298</v>
      </c>
      <c r="Z65" s="1280">
        <v>0</v>
      </c>
      <c r="AA65" s="1281">
        <v>1155523</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1527</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1528</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10401</v>
      </c>
      <c r="N11" s="1273">
        <v>6014</v>
      </c>
      <c r="O11" s="1273">
        <v>34546</v>
      </c>
      <c r="P11" s="1273">
        <v>16449</v>
      </c>
      <c r="Q11" s="1273">
        <v>71307</v>
      </c>
      <c r="R11" s="1273">
        <v>174815</v>
      </c>
      <c r="S11" s="1273">
        <v>2773</v>
      </c>
      <c r="T11" s="1273">
        <v>5143</v>
      </c>
      <c r="U11" s="1273">
        <v>68387</v>
      </c>
      <c r="V11" s="1273">
        <v>26414</v>
      </c>
      <c r="W11" s="1273">
        <v>1024</v>
      </c>
      <c r="X11" s="1273">
        <v>3331</v>
      </c>
      <c r="Y11" s="1273">
        <v>98</v>
      </c>
      <c r="Z11" s="1273">
        <v>0</v>
      </c>
      <c r="AA11" s="1274">
        <v>420702</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10401</v>
      </c>
      <c r="N14" s="1273">
        <v>6014</v>
      </c>
      <c r="O14" s="1273">
        <v>34546</v>
      </c>
      <c r="P14" s="1273">
        <v>16449</v>
      </c>
      <c r="Q14" s="1273"/>
      <c r="R14" s="1273">
        <v>174815</v>
      </c>
      <c r="S14" s="1273">
        <v>2773</v>
      </c>
      <c r="T14" s="1273">
        <v>5143</v>
      </c>
      <c r="U14" s="1273">
        <v>68387</v>
      </c>
      <c r="V14" s="1273">
        <v>26414</v>
      </c>
      <c r="W14" s="1273">
        <v>1024</v>
      </c>
      <c r="X14" s="1273">
        <v>3331</v>
      </c>
      <c r="Y14" s="1273">
        <v>98</v>
      </c>
      <c r="Z14" s="1273">
        <v>0</v>
      </c>
      <c r="AA14" s="1274">
        <v>420702</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10401</v>
      </c>
      <c r="N16" s="1267">
        <v>6014</v>
      </c>
      <c r="O16" s="1267">
        <v>34546</v>
      </c>
      <c r="P16" s="1267">
        <v>16449</v>
      </c>
      <c r="Q16" s="1267">
        <v>71307</v>
      </c>
      <c r="R16" s="1267">
        <v>174815</v>
      </c>
      <c r="S16" s="1267">
        <v>2773</v>
      </c>
      <c r="T16" s="1267">
        <v>5143</v>
      </c>
      <c r="U16" s="1267">
        <v>68387</v>
      </c>
      <c r="V16" s="1267">
        <v>26414</v>
      </c>
      <c r="W16" s="1267">
        <v>1024</v>
      </c>
      <c r="X16" s="1267">
        <v>3331</v>
      </c>
      <c r="Y16" s="1267">
        <v>98</v>
      </c>
      <c r="Z16" s="1267">
        <v>0</v>
      </c>
      <c r="AA16" s="1270">
        <v>420702</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3021</v>
      </c>
      <c r="N19" s="1273">
        <v>6057</v>
      </c>
      <c r="O19" s="1273">
        <v>42889</v>
      </c>
      <c r="P19" s="1273">
        <v>12233</v>
      </c>
      <c r="Q19" s="1273">
        <v>21208</v>
      </c>
      <c r="R19" s="1273">
        <v>164185</v>
      </c>
      <c r="S19" s="1273">
        <v>0</v>
      </c>
      <c r="T19" s="1273">
        <v>0</v>
      </c>
      <c r="U19" s="1273">
        <v>181240</v>
      </c>
      <c r="V19" s="1273">
        <v>0</v>
      </c>
      <c r="W19" s="1273">
        <v>3326</v>
      </c>
      <c r="X19" s="1273">
        <v>1226</v>
      </c>
      <c r="Y19" s="1273">
        <v>180</v>
      </c>
      <c r="Z19" s="1273">
        <v>0</v>
      </c>
      <c r="AA19" s="1274">
        <v>435565</v>
      </c>
    </row>
    <row r="20" spans="2:27" ht="12" customHeight="1">
      <c r="B20" s="1242"/>
      <c r="C20" s="23"/>
      <c r="D20" s="23"/>
      <c r="E20" s="23"/>
      <c r="F20" s="23"/>
      <c r="G20" s="23"/>
      <c r="H20" s="23"/>
      <c r="I20" s="23"/>
      <c r="J20" s="23"/>
      <c r="K20" s="132" t="s">
        <v>1529</v>
      </c>
      <c r="L20" s="121" t="s">
        <v>226</v>
      </c>
      <c r="M20" s="1267">
        <v>1180</v>
      </c>
      <c r="N20" s="1267">
        <v>591</v>
      </c>
      <c r="O20" s="1267">
        <v>7552</v>
      </c>
      <c r="P20" s="1267">
        <v>1581</v>
      </c>
      <c r="Q20" s="1267">
        <v>-40</v>
      </c>
      <c r="R20" s="1267">
        <v>131214</v>
      </c>
      <c r="S20" s="1267">
        <v>0</v>
      </c>
      <c r="T20" s="1267">
        <v>0</v>
      </c>
      <c r="U20" s="1267">
        <v>36779</v>
      </c>
      <c r="V20" s="1267">
        <v>0</v>
      </c>
      <c r="W20" s="1267">
        <v>-75</v>
      </c>
      <c r="X20" s="1267">
        <v>-59</v>
      </c>
      <c r="Y20" s="1267">
        <v>-38</v>
      </c>
      <c r="Z20" s="1267">
        <v>0</v>
      </c>
      <c r="AA20" s="1270">
        <v>178685</v>
      </c>
    </row>
    <row r="21" spans="2:27" ht="12" customHeight="1">
      <c r="B21" s="1242"/>
      <c r="C21" s="23"/>
      <c r="D21" s="23"/>
      <c r="E21" s="23"/>
      <c r="F21" s="23"/>
      <c r="G21" s="23"/>
      <c r="H21" s="23"/>
      <c r="I21" s="23"/>
      <c r="J21" s="23"/>
      <c r="K21" s="132" t="s">
        <v>198</v>
      </c>
      <c r="L21" s="121" t="s">
        <v>557</v>
      </c>
      <c r="M21" s="1273">
        <v>5242</v>
      </c>
      <c r="N21" s="1273">
        <v>3543</v>
      </c>
      <c r="O21" s="1273">
        <v>27772</v>
      </c>
      <c r="P21" s="1273">
        <v>14397</v>
      </c>
      <c r="Q21" s="1273">
        <v>48673</v>
      </c>
      <c r="R21" s="1273">
        <v>229593</v>
      </c>
      <c r="S21" s="1273">
        <v>0</v>
      </c>
      <c r="T21" s="1273">
        <v>0</v>
      </c>
      <c r="U21" s="1273">
        <v>96150</v>
      </c>
      <c r="V21" s="1273">
        <v>0</v>
      </c>
      <c r="W21" s="1273">
        <v>2178</v>
      </c>
      <c r="X21" s="1273">
        <v>1399</v>
      </c>
      <c r="Y21" s="1273">
        <v>136</v>
      </c>
      <c r="Z21" s="1273">
        <v>0</v>
      </c>
      <c r="AA21" s="1274">
        <v>429083</v>
      </c>
    </row>
    <row r="22" spans="2:27" ht="12" customHeight="1">
      <c r="B22" s="1246"/>
      <c r="C22" s="3446" t="s">
        <v>1506</v>
      </c>
      <c r="D22" s="3446"/>
      <c r="E22" s="3446"/>
      <c r="F22" s="3446"/>
      <c r="G22" s="3446"/>
      <c r="H22" s="3446"/>
      <c r="I22" s="3446"/>
      <c r="J22" s="3446"/>
      <c r="K22" s="123"/>
      <c r="L22" s="121" t="s">
        <v>227</v>
      </c>
      <c r="M22" s="1267">
        <v>9443</v>
      </c>
      <c r="N22" s="1267">
        <v>10191</v>
      </c>
      <c r="O22" s="1267">
        <v>78213</v>
      </c>
      <c r="P22" s="1267">
        <v>28211</v>
      </c>
      <c r="Q22" s="1267">
        <v>69841</v>
      </c>
      <c r="R22" s="1267">
        <v>524992</v>
      </c>
      <c r="S22" s="1267">
        <v>0</v>
      </c>
      <c r="T22" s="1267">
        <v>0</v>
      </c>
      <c r="U22" s="1267">
        <v>314169</v>
      </c>
      <c r="V22" s="1267">
        <v>0</v>
      </c>
      <c r="W22" s="1267">
        <v>5429</v>
      </c>
      <c r="X22" s="1267">
        <v>2566</v>
      </c>
      <c r="Y22" s="1267">
        <v>278</v>
      </c>
      <c r="Z22" s="1267">
        <v>0</v>
      </c>
      <c r="AA22" s="1270">
        <v>1043333</v>
      </c>
    </row>
    <row r="23" spans="2:27" ht="12" customHeight="1">
      <c r="B23" s="1246"/>
      <c r="C23" s="14" t="s">
        <v>1507</v>
      </c>
      <c r="D23" s="14"/>
      <c r="E23" s="14"/>
      <c r="F23" s="14"/>
      <c r="G23" s="14"/>
      <c r="H23" s="14"/>
      <c r="I23" s="14"/>
      <c r="J23" s="14"/>
      <c r="K23" s="129" t="s">
        <v>197</v>
      </c>
      <c r="L23" s="121" t="s">
        <v>324</v>
      </c>
      <c r="M23" s="1273">
        <v>-113</v>
      </c>
      <c r="N23" s="1273">
        <v>-63</v>
      </c>
      <c r="O23" s="1273">
        <v>-527</v>
      </c>
      <c r="P23" s="1273">
        <v>-432</v>
      </c>
      <c r="Q23" s="1273">
        <v>6</v>
      </c>
      <c r="R23" s="1273">
        <v>-1950</v>
      </c>
      <c r="S23" s="1273">
        <v>0</v>
      </c>
      <c r="T23" s="1273">
        <v>0</v>
      </c>
      <c r="U23" s="1273">
        <v>-238</v>
      </c>
      <c r="V23" s="1273">
        <v>0</v>
      </c>
      <c r="W23" s="1273">
        <v>-3</v>
      </c>
      <c r="X23" s="1273">
        <v>-3</v>
      </c>
      <c r="Y23" s="1273">
        <v>0</v>
      </c>
      <c r="Z23" s="1273">
        <v>0</v>
      </c>
      <c r="AA23" s="1274">
        <v>-3323</v>
      </c>
    </row>
    <row r="24" spans="2:27" ht="12" customHeight="1">
      <c r="B24" s="1246"/>
      <c r="C24" s="124"/>
      <c r="D24" s="124"/>
      <c r="E24" s="124"/>
      <c r="F24" s="124"/>
      <c r="G24" s="124"/>
      <c r="H24" s="124"/>
      <c r="I24" s="124"/>
      <c r="J24" s="124"/>
      <c r="K24" s="132" t="s">
        <v>149</v>
      </c>
      <c r="L24" s="121" t="s">
        <v>223</v>
      </c>
      <c r="M24" s="1267">
        <v>142</v>
      </c>
      <c r="N24" s="1267">
        <v>-57</v>
      </c>
      <c r="O24" s="1267">
        <v>-452</v>
      </c>
      <c r="P24" s="1267">
        <v>-228</v>
      </c>
      <c r="Q24" s="1267">
        <v>0</v>
      </c>
      <c r="R24" s="1267">
        <v>-4254</v>
      </c>
      <c r="S24" s="1267">
        <v>0</v>
      </c>
      <c r="T24" s="1267">
        <v>0</v>
      </c>
      <c r="U24" s="1267">
        <v>-104</v>
      </c>
      <c r="V24" s="1267">
        <v>0</v>
      </c>
      <c r="W24" s="1267">
        <v>-1</v>
      </c>
      <c r="X24" s="1267">
        <v>-1</v>
      </c>
      <c r="Y24" s="1267">
        <v>-1</v>
      </c>
      <c r="Z24" s="1267">
        <v>0</v>
      </c>
      <c r="AA24" s="1270">
        <v>-4956</v>
      </c>
    </row>
    <row r="25" spans="2:27" ht="12" customHeight="1">
      <c r="B25" s="1242"/>
      <c r="K25" s="132" t="s">
        <v>198</v>
      </c>
      <c r="L25" s="121" t="s">
        <v>325</v>
      </c>
      <c r="M25" s="1273">
        <v>17</v>
      </c>
      <c r="N25" s="1273">
        <v>-20</v>
      </c>
      <c r="O25" s="1273">
        <v>-1</v>
      </c>
      <c r="P25" s="1273">
        <v>-16</v>
      </c>
      <c r="Q25" s="1273">
        <v>44</v>
      </c>
      <c r="R25" s="1273">
        <v>324</v>
      </c>
      <c r="S25" s="1273">
        <v>0</v>
      </c>
      <c r="T25" s="1273">
        <v>0</v>
      </c>
      <c r="U25" s="1273">
        <v>-33</v>
      </c>
      <c r="V25" s="1273">
        <v>0</v>
      </c>
      <c r="W25" s="1273">
        <v>-21</v>
      </c>
      <c r="X25" s="1273">
        <v>-12</v>
      </c>
      <c r="Y25" s="1273">
        <v>-2</v>
      </c>
      <c r="Z25" s="1273">
        <v>0</v>
      </c>
      <c r="AA25" s="1274">
        <v>280</v>
      </c>
    </row>
    <row r="26" spans="2:27" ht="12" customHeight="1">
      <c r="B26" s="1242"/>
      <c r="C26" s="3446" t="s">
        <v>1508</v>
      </c>
      <c r="D26" s="3446"/>
      <c r="E26" s="3446"/>
      <c r="F26" s="3446"/>
      <c r="G26" s="3446"/>
      <c r="H26" s="3446"/>
      <c r="I26" s="3446"/>
      <c r="J26" s="3446"/>
      <c r="K26" s="14"/>
      <c r="L26" s="121" t="s">
        <v>323</v>
      </c>
      <c r="M26" s="1267">
        <v>46</v>
      </c>
      <c r="N26" s="1267">
        <v>-140</v>
      </c>
      <c r="O26" s="1267">
        <v>-980</v>
      </c>
      <c r="P26" s="1267">
        <v>-676</v>
      </c>
      <c r="Q26" s="1267">
        <v>50</v>
      </c>
      <c r="R26" s="1267">
        <v>-5880</v>
      </c>
      <c r="S26" s="1267">
        <v>0</v>
      </c>
      <c r="T26" s="1267">
        <v>0</v>
      </c>
      <c r="U26" s="1267">
        <v>-375</v>
      </c>
      <c r="V26" s="1267">
        <v>0</v>
      </c>
      <c r="W26" s="1267">
        <v>-25</v>
      </c>
      <c r="X26" s="1267">
        <v>-16</v>
      </c>
      <c r="Y26" s="1267">
        <v>-3</v>
      </c>
      <c r="Z26" s="1267">
        <v>0</v>
      </c>
      <c r="AA26" s="1270">
        <v>-7999</v>
      </c>
    </row>
    <row r="27" spans="2:27" ht="12" customHeight="1">
      <c r="B27" s="1242"/>
      <c r="C27" s="20" t="s">
        <v>1509</v>
      </c>
      <c r="D27" s="20"/>
      <c r="E27" s="20"/>
      <c r="F27" s="20"/>
      <c r="G27" s="20"/>
      <c r="H27" s="20"/>
      <c r="I27" s="20"/>
      <c r="J27" s="20"/>
      <c r="K27" s="129" t="s">
        <v>197</v>
      </c>
      <c r="L27" s="121" t="s">
        <v>224</v>
      </c>
      <c r="M27" s="1273">
        <v>428</v>
      </c>
      <c r="N27" s="1273">
        <v>42</v>
      </c>
      <c r="O27" s="1273">
        <v>1188</v>
      </c>
      <c r="P27" s="1273">
        <v>280</v>
      </c>
      <c r="Q27" s="1273"/>
      <c r="R27" s="1273">
        <v>2946</v>
      </c>
      <c r="S27" s="1273">
        <v>0</v>
      </c>
      <c r="T27" s="1273">
        <v>0</v>
      </c>
      <c r="U27" s="1273">
        <v>440</v>
      </c>
      <c r="V27" s="1273"/>
      <c r="W27" s="1273">
        <v>-20</v>
      </c>
      <c r="X27" s="1273">
        <v>82</v>
      </c>
      <c r="Y27" s="1273">
        <v>-2</v>
      </c>
      <c r="Z27" s="1273">
        <v>0</v>
      </c>
      <c r="AA27" s="1274">
        <v>5384</v>
      </c>
    </row>
    <row r="28" spans="2:27" ht="12" customHeight="1">
      <c r="B28" s="1242"/>
      <c r="C28" s="124"/>
      <c r="D28" s="124"/>
      <c r="E28" s="124"/>
      <c r="F28" s="124"/>
      <c r="G28" s="124"/>
      <c r="H28" s="124"/>
      <c r="I28" s="124"/>
      <c r="J28" s="124"/>
      <c r="K28" s="132" t="s">
        <v>149</v>
      </c>
      <c r="L28" s="121" t="s">
        <v>627</v>
      </c>
      <c r="M28" s="1267">
        <v>53</v>
      </c>
      <c r="N28" s="1267">
        <v>6</v>
      </c>
      <c r="O28" s="1267">
        <v>121</v>
      </c>
      <c r="P28" s="1267">
        <v>126</v>
      </c>
      <c r="Q28" s="1267"/>
      <c r="R28" s="1267">
        <v>-755</v>
      </c>
      <c r="S28" s="1267">
        <v>0</v>
      </c>
      <c r="T28" s="1267">
        <v>0</v>
      </c>
      <c r="U28" s="1267">
        <v>60</v>
      </c>
      <c r="V28" s="1267"/>
      <c r="W28" s="1267">
        <v>16</v>
      </c>
      <c r="X28" s="1267">
        <v>-2</v>
      </c>
      <c r="Y28" s="1267">
        <v>4</v>
      </c>
      <c r="Z28" s="1267">
        <v>0</v>
      </c>
      <c r="AA28" s="1270">
        <v>-371</v>
      </c>
    </row>
    <row r="29" spans="2:27" ht="12" customHeight="1">
      <c r="B29" s="1242"/>
      <c r="K29" s="132" t="s">
        <v>198</v>
      </c>
      <c r="L29" s="121" t="s">
        <v>199</v>
      </c>
      <c r="M29" s="1273">
        <v>367</v>
      </c>
      <c r="N29" s="1273">
        <v>140</v>
      </c>
      <c r="O29" s="1273">
        <v>1030</v>
      </c>
      <c r="P29" s="1273">
        <v>447</v>
      </c>
      <c r="Q29" s="1273"/>
      <c r="R29" s="1273">
        <v>445</v>
      </c>
      <c r="S29" s="1273">
        <v>0</v>
      </c>
      <c r="T29" s="1273">
        <v>0</v>
      </c>
      <c r="U29" s="1273">
        <v>399</v>
      </c>
      <c r="V29" s="1273"/>
      <c r="W29" s="1273">
        <v>19</v>
      </c>
      <c r="X29" s="1273">
        <v>12</v>
      </c>
      <c r="Y29" s="1273">
        <v>-4</v>
      </c>
      <c r="Z29" s="1273">
        <v>0</v>
      </c>
      <c r="AA29" s="1274">
        <v>2855</v>
      </c>
    </row>
    <row r="30" spans="2:27" ht="12" customHeight="1">
      <c r="B30" s="1242"/>
      <c r="C30" s="3051" t="s">
        <v>1441</v>
      </c>
      <c r="D30" s="3051"/>
      <c r="E30" s="3051"/>
      <c r="F30" s="3051"/>
      <c r="G30" s="3051"/>
      <c r="H30" s="3051"/>
      <c r="I30" s="3051"/>
      <c r="J30" s="3051"/>
      <c r="K30" s="20"/>
      <c r="L30" s="121" t="s">
        <v>629</v>
      </c>
      <c r="M30" s="1267">
        <v>848</v>
      </c>
      <c r="N30" s="1267">
        <v>188</v>
      </c>
      <c r="O30" s="1267">
        <v>2339</v>
      </c>
      <c r="P30" s="1267">
        <v>853</v>
      </c>
      <c r="Q30" s="1267"/>
      <c r="R30" s="1267">
        <v>2636</v>
      </c>
      <c r="S30" s="1267">
        <v>0</v>
      </c>
      <c r="T30" s="1267">
        <v>0</v>
      </c>
      <c r="U30" s="1267">
        <v>899</v>
      </c>
      <c r="V30" s="1267"/>
      <c r="W30" s="1267">
        <v>15</v>
      </c>
      <c r="X30" s="1267">
        <v>92</v>
      </c>
      <c r="Y30" s="1267">
        <v>-2</v>
      </c>
      <c r="Z30" s="1267">
        <v>0</v>
      </c>
      <c r="AA30" s="1270">
        <v>7868</v>
      </c>
    </row>
    <row r="31" spans="2:27" ht="12" customHeight="1">
      <c r="B31" s="1242"/>
      <c r="C31" s="1" t="s">
        <v>1510</v>
      </c>
      <c r="D31" s="1"/>
      <c r="E31" s="1"/>
      <c r="F31" s="1"/>
      <c r="G31" s="1"/>
      <c r="H31" s="1"/>
      <c r="I31" s="1"/>
      <c r="J31" s="1"/>
      <c r="K31" s="129" t="s">
        <v>197</v>
      </c>
      <c r="L31" s="121" t="s">
        <v>128</v>
      </c>
      <c r="M31" s="1273">
        <v>3336</v>
      </c>
      <c r="N31" s="1273">
        <v>6036</v>
      </c>
      <c r="O31" s="1273">
        <v>43550</v>
      </c>
      <c r="P31" s="1273">
        <v>12081</v>
      </c>
      <c r="Q31" s="1273">
        <v>21214</v>
      </c>
      <c r="R31" s="1273">
        <v>165181</v>
      </c>
      <c r="S31" s="1273">
        <v>0</v>
      </c>
      <c r="T31" s="1273">
        <v>0</v>
      </c>
      <c r="U31" s="1273">
        <v>181442</v>
      </c>
      <c r="V31" s="1273">
        <v>0</v>
      </c>
      <c r="W31" s="1273">
        <v>3303</v>
      </c>
      <c r="X31" s="1273">
        <v>1305</v>
      </c>
      <c r="Y31" s="1273">
        <v>178</v>
      </c>
      <c r="Z31" s="1273">
        <v>0</v>
      </c>
      <c r="AA31" s="1274">
        <v>437626</v>
      </c>
    </row>
    <row r="32" spans="2:27" ht="12" customHeight="1">
      <c r="B32" s="1084"/>
      <c r="F32" s="117"/>
      <c r="K32" s="132" t="s">
        <v>149</v>
      </c>
      <c r="L32" s="121" t="s">
        <v>129</v>
      </c>
      <c r="M32" s="1267">
        <v>1375</v>
      </c>
      <c r="N32" s="1267">
        <v>540</v>
      </c>
      <c r="O32" s="1267">
        <v>7221</v>
      </c>
      <c r="P32" s="1267">
        <v>1479</v>
      </c>
      <c r="Q32" s="1267">
        <v>-40</v>
      </c>
      <c r="R32" s="1267">
        <v>126205</v>
      </c>
      <c r="S32" s="1267">
        <v>0</v>
      </c>
      <c r="T32" s="1267">
        <v>0</v>
      </c>
      <c r="U32" s="1267">
        <v>36735</v>
      </c>
      <c r="V32" s="1267">
        <v>0</v>
      </c>
      <c r="W32" s="1267">
        <v>-60</v>
      </c>
      <c r="X32" s="1267">
        <v>-62</v>
      </c>
      <c r="Y32" s="1267">
        <v>-35</v>
      </c>
      <c r="Z32" s="1267">
        <v>0</v>
      </c>
      <c r="AA32" s="1270">
        <v>173358</v>
      </c>
    </row>
    <row r="33" spans="2:27" ht="12" customHeight="1">
      <c r="B33" s="1084"/>
      <c r="F33" s="117"/>
      <c r="K33" s="132" t="s">
        <v>198</v>
      </c>
      <c r="L33" s="121" t="s">
        <v>130</v>
      </c>
      <c r="M33" s="1275">
        <v>5626</v>
      </c>
      <c r="N33" s="1275">
        <v>3663</v>
      </c>
      <c r="O33" s="1275">
        <v>28801</v>
      </c>
      <c r="P33" s="1275">
        <v>14828</v>
      </c>
      <c r="Q33" s="1275">
        <v>48717</v>
      </c>
      <c r="R33" s="1275">
        <v>230362</v>
      </c>
      <c r="S33" s="1275">
        <v>0</v>
      </c>
      <c r="T33" s="1275">
        <v>0</v>
      </c>
      <c r="U33" s="1275">
        <v>96516</v>
      </c>
      <c r="V33" s="1275">
        <v>0</v>
      </c>
      <c r="W33" s="1275">
        <v>2176</v>
      </c>
      <c r="X33" s="1275">
        <v>1399</v>
      </c>
      <c r="Y33" s="1275">
        <v>130</v>
      </c>
      <c r="Z33" s="1275">
        <v>0</v>
      </c>
      <c r="AA33" s="1276">
        <v>432218</v>
      </c>
    </row>
    <row r="34" spans="2:27" ht="12" customHeight="1">
      <c r="B34" s="3448" t="s">
        <v>1517</v>
      </c>
      <c r="C34" s="3048"/>
      <c r="D34" s="3048"/>
      <c r="E34" s="3048"/>
      <c r="F34" s="3048"/>
      <c r="G34" s="3048"/>
      <c r="H34" s="3048"/>
      <c r="I34" s="3048"/>
      <c r="J34" s="3048"/>
      <c r="K34" s="3"/>
      <c r="L34" s="121" t="s">
        <v>228</v>
      </c>
      <c r="M34" s="1267">
        <v>10337</v>
      </c>
      <c r="N34" s="1267">
        <v>10239</v>
      </c>
      <c r="O34" s="1267">
        <v>79572</v>
      </c>
      <c r="P34" s="1267">
        <v>28388</v>
      </c>
      <c r="Q34" s="1267">
        <v>69891</v>
      </c>
      <c r="R34" s="1267">
        <v>521748</v>
      </c>
      <c r="S34" s="1267">
        <v>0</v>
      </c>
      <c r="T34" s="1267">
        <v>0</v>
      </c>
      <c r="U34" s="1267">
        <v>314693</v>
      </c>
      <c r="V34" s="1267">
        <v>0</v>
      </c>
      <c r="W34" s="1267">
        <v>5419</v>
      </c>
      <c r="X34" s="1267">
        <v>2642</v>
      </c>
      <c r="Y34" s="1267">
        <v>273</v>
      </c>
      <c r="Z34" s="1267">
        <v>0</v>
      </c>
      <c r="AA34" s="1270">
        <v>1043202</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-206</v>
      </c>
      <c r="N51" s="1267">
        <v>0</v>
      </c>
      <c r="O51" s="1267">
        <v>0</v>
      </c>
      <c r="P51" s="1267">
        <v>0</v>
      </c>
      <c r="Q51" s="1267">
        <v>792</v>
      </c>
      <c r="R51" s="1267">
        <v>1451</v>
      </c>
      <c r="S51" s="1267">
        <v>0</v>
      </c>
      <c r="T51" s="1267">
        <v>0</v>
      </c>
      <c r="U51" s="1267">
        <v>2801</v>
      </c>
      <c r="V51" s="1267">
        <v>0</v>
      </c>
      <c r="W51" s="1267">
        <v>0</v>
      </c>
      <c r="X51" s="1267">
        <v>0</v>
      </c>
      <c r="Y51" s="1267">
        <v>0</v>
      </c>
      <c r="Z51" s="1267">
        <v>0</v>
      </c>
      <c r="AA51" s="1270">
        <v>4838</v>
      </c>
    </row>
    <row r="52" spans="2:27" ht="12" customHeight="1">
      <c r="B52" s="3474" t="s">
        <v>890</v>
      </c>
      <c r="C52" s="1"/>
      <c r="D52" s="1"/>
      <c r="E52" s="1"/>
      <c r="F52" s="1"/>
      <c r="G52" s="1"/>
      <c r="H52" s="1"/>
      <c r="I52" s="1"/>
      <c r="J52" s="1"/>
      <c r="K52" s="1"/>
      <c r="L52" s="121" t="s">
        <v>158</v>
      </c>
      <c r="M52" s="1267">
        <v>-206</v>
      </c>
      <c r="N52" s="1267">
        <v>0</v>
      </c>
      <c r="O52" s="1267">
        <v>0</v>
      </c>
      <c r="P52" s="1267">
        <v>0</v>
      </c>
      <c r="Q52" s="1267">
        <v>792</v>
      </c>
      <c r="R52" s="1267">
        <v>1451</v>
      </c>
      <c r="S52" s="1267">
        <v>0</v>
      </c>
      <c r="T52" s="1267">
        <v>0</v>
      </c>
      <c r="U52" s="1267">
        <v>2801</v>
      </c>
      <c r="V52" s="1267">
        <v>0</v>
      </c>
      <c r="W52" s="1267">
        <v>0</v>
      </c>
      <c r="X52" s="1267">
        <v>0</v>
      </c>
      <c r="Y52" s="1267">
        <v>0</v>
      </c>
      <c r="Z52" s="1267">
        <v>0</v>
      </c>
      <c r="AA52" s="1270">
        <v>4838</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20532</v>
      </c>
      <c r="N62" s="1267">
        <v>16253</v>
      </c>
      <c r="O62" s="1267">
        <v>114118</v>
      </c>
      <c r="P62" s="1267">
        <v>44837</v>
      </c>
      <c r="Q62" s="1267">
        <v>141990</v>
      </c>
      <c r="R62" s="1267">
        <v>698014</v>
      </c>
      <c r="S62" s="1267">
        <v>2773</v>
      </c>
      <c r="T62" s="1267">
        <v>5143</v>
      </c>
      <c r="U62" s="1267">
        <v>385881</v>
      </c>
      <c r="V62" s="1267">
        <v>26414</v>
      </c>
      <c r="W62" s="1267">
        <v>6443</v>
      </c>
      <c r="X62" s="1267">
        <v>5973</v>
      </c>
      <c r="Y62" s="1267">
        <v>371</v>
      </c>
      <c r="Z62" s="1267">
        <v>0</v>
      </c>
      <c r="AA62" s="1270">
        <v>1468742</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5143</v>
      </c>
      <c r="N64" s="1271">
        <v>4067</v>
      </c>
      <c r="O64" s="1271">
        <v>28551</v>
      </c>
      <c r="P64" s="1271">
        <v>18635</v>
      </c>
      <c r="Q64" s="1271">
        <v>34101</v>
      </c>
      <c r="R64" s="1271">
        <v>179115</v>
      </c>
      <c r="S64" s="1271">
        <v>693</v>
      </c>
      <c r="T64" s="1271">
        <v>1286</v>
      </c>
      <c r="U64" s="1271">
        <v>96579</v>
      </c>
      <c r="V64" s="1271">
        <v>6822</v>
      </c>
      <c r="W64" s="1271">
        <v>1610</v>
      </c>
      <c r="X64" s="1271">
        <v>1493</v>
      </c>
      <c r="Y64" s="1271">
        <v>93</v>
      </c>
      <c r="Z64" s="1271">
        <v>0</v>
      </c>
      <c r="AA64" s="1272">
        <v>378188</v>
      </c>
    </row>
    <row r="65" spans="2:27" ht="12" customHeight="1">
      <c r="B65" s="3455" t="s">
        <v>1522</v>
      </c>
      <c r="C65" s="3456"/>
      <c r="D65" s="3456"/>
      <c r="E65" s="3456"/>
      <c r="F65" s="3456"/>
      <c r="G65" s="3456"/>
      <c r="H65" s="3456"/>
      <c r="I65" s="3456"/>
      <c r="J65" s="3456"/>
      <c r="K65" s="3456"/>
      <c r="L65" s="1279" t="s">
        <v>124</v>
      </c>
      <c r="M65" s="1280">
        <v>15389</v>
      </c>
      <c r="N65" s="1280">
        <v>12186</v>
      </c>
      <c r="O65" s="1280">
        <v>85567</v>
      </c>
      <c r="P65" s="1280">
        <v>26202</v>
      </c>
      <c r="Q65" s="1280">
        <v>107889</v>
      </c>
      <c r="R65" s="1280">
        <v>518899</v>
      </c>
      <c r="S65" s="1280">
        <v>2080</v>
      </c>
      <c r="T65" s="1280">
        <v>3857</v>
      </c>
      <c r="U65" s="1280">
        <v>289302</v>
      </c>
      <c r="V65" s="1280">
        <v>19592</v>
      </c>
      <c r="W65" s="1280">
        <v>4833</v>
      </c>
      <c r="X65" s="1280">
        <v>4480</v>
      </c>
      <c r="Y65" s="1280">
        <v>278</v>
      </c>
      <c r="Z65" s="1280">
        <v>0</v>
      </c>
      <c r="AA65" s="1281">
        <v>1090554</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1530</v>
      </c>
      <c r="C4" s="12"/>
      <c r="D4" s="12"/>
      <c r="E4" s="91"/>
      <c r="F4" s="91"/>
      <c r="G4" s="91"/>
      <c r="H4" s="91"/>
      <c r="I4" s="91"/>
      <c r="J4" s="24" t="s">
        <v>1531</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84.795605105832934</v>
      </c>
      <c r="K10" s="1303">
        <f t="shared" si="0"/>
        <v>303.03797468354435</v>
      </c>
      <c r="L10" s="1303">
        <f t="shared" si="0"/>
        <v>89.40661603810014</v>
      </c>
      <c r="M10" s="1303">
        <f t="shared" si="0"/>
        <v>90.974887597324269</v>
      </c>
      <c r="N10" s="1303">
        <f t="shared" si="0"/>
        <v>101.86725513495163</v>
      </c>
      <c r="O10" s="1303">
        <f t="shared" si="0"/>
        <v>51.729251038840019</v>
      </c>
      <c r="P10" s="1303">
        <f t="shared" si="0"/>
        <v>47.352445193929171</v>
      </c>
      <c r="Q10" s="1303">
        <f t="shared" si="0"/>
        <v>57.750281214848144</v>
      </c>
      <c r="R10" s="1303">
        <f t="shared" si="0"/>
        <v>33.203527103929147</v>
      </c>
      <c r="S10" s="1303">
        <f t="shared" si="0"/>
        <v>47.307411950859603</v>
      </c>
      <c r="T10" s="1303">
        <f t="shared" si="0"/>
        <v>28.955474656958835</v>
      </c>
      <c r="U10" s="1303">
        <f t="shared" si="0"/>
        <v>139.05794080867028</v>
      </c>
      <c r="V10" s="1303">
        <f t="shared" si="0"/>
        <v>18.067978533094813</v>
      </c>
      <c r="W10" s="1303" t="str">
        <f t="shared" si="0"/>
        <v/>
      </c>
      <c r="X10" s="1304">
        <f t="shared" si="0"/>
        <v>55.252712806323487</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1532</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84.795605105832934</v>
      </c>
      <c r="K13" s="1303">
        <f t="shared" si="3"/>
        <v>303.03797468354435</v>
      </c>
      <c r="L13" s="1303">
        <f t="shared" si="3"/>
        <v>89.40661603810014</v>
      </c>
      <c r="M13" s="1303">
        <f t="shared" si="3"/>
        <v>90.974887597324269</v>
      </c>
      <c r="N13" s="1303" t="str">
        <f t="shared" si="3"/>
        <v/>
      </c>
      <c r="O13" s="1303">
        <f t="shared" si="3"/>
        <v>51.729251038840019</v>
      </c>
      <c r="P13" s="1303">
        <f t="shared" si="3"/>
        <v>47.352445193929171</v>
      </c>
      <c r="Q13" s="1303">
        <f t="shared" si="3"/>
        <v>57.750281214848144</v>
      </c>
      <c r="R13" s="1303">
        <f t="shared" si="3"/>
        <v>33.203527103929147</v>
      </c>
      <c r="S13" s="1303">
        <f t="shared" si="3"/>
        <v>47.307411950859603</v>
      </c>
      <c r="T13" s="1303">
        <f t="shared" si="3"/>
        <v>28.955474656958835</v>
      </c>
      <c r="U13" s="1303">
        <f t="shared" si="3"/>
        <v>139.05794080867028</v>
      </c>
      <c r="V13" s="1303">
        <f t="shared" si="3"/>
        <v>18.067978533094813</v>
      </c>
      <c r="W13" s="1303" t="str">
        <f t="shared" si="3"/>
        <v/>
      </c>
      <c r="X13" s="1304">
        <f t="shared" si="3"/>
        <v>55.252712806323487</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f t="shared" si="4"/>
        <v>0</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f t="shared" si="4"/>
        <v>0</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84.795605105832934</v>
      </c>
      <c r="K15" s="1303">
        <f t="shared" si="5"/>
        <v>303.03797468354435</v>
      </c>
      <c r="L15" s="1303">
        <f t="shared" si="5"/>
        <v>89.40661603810014</v>
      </c>
      <c r="M15" s="1303">
        <f t="shared" si="5"/>
        <v>90.974887597324269</v>
      </c>
      <c r="N15" s="1303">
        <f t="shared" si="5"/>
        <v>101.86725513495163</v>
      </c>
      <c r="O15" s="1303">
        <f t="shared" si="5"/>
        <v>51.729099449958539</v>
      </c>
      <c r="P15" s="1303">
        <f t="shared" si="5"/>
        <v>47.352445193929171</v>
      </c>
      <c r="Q15" s="1303">
        <f t="shared" si="5"/>
        <v>57.750281214848144</v>
      </c>
      <c r="R15" s="1303">
        <f t="shared" si="5"/>
        <v>33.203527103929147</v>
      </c>
      <c r="S15" s="1303">
        <f t="shared" si="5"/>
        <v>47.307411950859603</v>
      </c>
      <c r="T15" s="1303">
        <f t="shared" si="5"/>
        <v>28.955474656958835</v>
      </c>
      <c r="U15" s="1303">
        <f t="shared" si="5"/>
        <v>139.05794080867028</v>
      </c>
      <c r="V15" s="1303">
        <f t="shared" si="5"/>
        <v>18.067978533094813</v>
      </c>
      <c r="W15" s="1303" t="str">
        <f t="shared" si="5"/>
        <v/>
      </c>
      <c r="X15" s="1304">
        <f t="shared" si="5"/>
        <v>55.252640761279871</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34.71524644590108</v>
      </c>
      <c r="K18" s="1303">
        <f t="shared" si="7"/>
        <v>132.14576547231269</v>
      </c>
      <c r="L18" s="1303">
        <f t="shared" si="7"/>
        <v>82.221168229413706</v>
      </c>
      <c r="M18" s="1303">
        <f t="shared" si="7"/>
        <v>62.940472117687307</v>
      </c>
      <c r="N18" s="1303">
        <f t="shared" si="7"/>
        <v>53.952440550688365</v>
      </c>
      <c r="O18" s="1303">
        <f t="shared" si="7"/>
        <v>46.727261819054476</v>
      </c>
      <c r="P18" s="1303" t="str">
        <f t="shared" si="7"/>
        <v/>
      </c>
      <c r="Q18" s="1303" t="str">
        <f t="shared" si="7"/>
        <v/>
      </c>
      <c r="R18" s="1303">
        <f t="shared" si="7"/>
        <v>78.373252067361875</v>
      </c>
      <c r="S18" s="1303" t="str">
        <f t="shared" si="7"/>
        <v/>
      </c>
      <c r="T18" s="1303">
        <f t="shared" si="7"/>
        <v>115.94396264176116</v>
      </c>
      <c r="U18" s="1303">
        <f t="shared" si="7"/>
        <v>80.071599045346062</v>
      </c>
      <c r="V18" s="1303">
        <f t="shared" si="7"/>
        <v>47.754137115839242</v>
      </c>
      <c r="W18" s="1303" t="str">
        <f t="shared" si="7"/>
        <v/>
      </c>
      <c r="X18" s="1304">
        <f t="shared" si="7"/>
        <v>60.782345394670386</v>
      </c>
      <c r="Y18" s="1120"/>
      <c r="Z18" s="1120"/>
      <c r="AA18" s="1120"/>
      <c r="AB18" s="1120"/>
    </row>
    <row r="19" spans="1:28" ht="12" customHeight="1">
      <c r="A19" s="1120"/>
      <c r="B19" s="1149"/>
      <c r="C19" s="1150"/>
      <c r="D19" s="1150"/>
      <c r="E19" s="1150"/>
      <c r="F19" s="1150"/>
      <c r="G19" s="3404" t="s">
        <v>149</v>
      </c>
      <c r="H19" s="3404"/>
      <c r="I19" s="1206" t="s">
        <v>226</v>
      </c>
      <c r="J19" s="1303">
        <f t="shared" ref="J19:X19" si="8">IF(ISERROR((J87/J150)*100),"",(J87/J150)*100)</f>
        <v>107.97491039426524</v>
      </c>
      <c r="K19" s="1303">
        <f t="shared" si="8"/>
        <v>118.70078740157479</v>
      </c>
      <c r="L19" s="1303">
        <f t="shared" si="8"/>
        <v>105.12683578104138</v>
      </c>
      <c r="M19" s="1303">
        <f t="shared" si="8"/>
        <v>55.684389140271492</v>
      </c>
      <c r="N19" s="1303">
        <f t="shared" si="8"/>
        <v>4000</v>
      </c>
      <c r="O19" s="1303">
        <f t="shared" si="8"/>
        <v>86.815163477539684</v>
      </c>
      <c r="P19" s="1303" t="str">
        <f t="shared" si="8"/>
        <v/>
      </c>
      <c r="Q19" s="1303" t="str">
        <f t="shared" si="8"/>
        <v/>
      </c>
      <c r="R19" s="1303">
        <f t="shared" si="8"/>
        <v>118.94723474506317</v>
      </c>
      <c r="S19" s="1303" t="str">
        <f t="shared" si="8"/>
        <v/>
      </c>
      <c r="T19" s="1303">
        <f t="shared" si="8"/>
        <v>-16.891891891891891</v>
      </c>
      <c r="U19" s="1303">
        <f t="shared" si="8"/>
        <v>-32.515337423312886</v>
      </c>
      <c r="V19" s="1303">
        <f t="shared" si="8"/>
        <v>-77.083333333333343</v>
      </c>
      <c r="W19" s="1303" t="str">
        <f t="shared" si="8"/>
        <v/>
      </c>
      <c r="X19" s="1304">
        <f t="shared" si="8"/>
        <v>91.23067505437686</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82.833228048010113</v>
      </c>
      <c r="K20" s="1303">
        <f t="shared" si="9"/>
        <v>69.176746000780327</v>
      </c>
      <c r="L20" s="1303">
        <f t="shared" si="9"/>
        <v>92.482953600532184</v>
      </c>
      <c r="M20" s="1303">
        <f t="shared" si="9"/>
        <v>88.106454573263989</v>
      </c>
      <c r="N20" s="1303">
        <f t="shared" si="9"/>
        <v>145.58283855953695</v>
      </c>
      <c r="O20" s="1303">
        <f t="shared" si="9"/>
        <v>113.40240790194636</v>
      </c>
      <c r="P20" s="1303" t="str">
        <f t="shared" si="9"/>
        <v/>
      </c>
      <c r="Q20" s="1303" t="str">
        <f t="shared" si="9"/>
        <v/>
      </c>
      <c r="R20" s="1303">
        <f t="shared" si="9"/>
        <v>68.397165945822906</v>
      </c>
      <c r="S20" s="1303" t="str">
        <f t="shared" si="9"/>
        <v/>
      </c>
      <c r="T20" s="1303">
        <f t="shared" si="9"/>
        <v>67.650714729645742</v>
      </c>
      <c r="U20" s="1303">
        <f t="shared" si="9"/>
        <v>58.813630626840549</v>
      </c>
      <c r="V20" s="1303">
        <f t="shared" si="9"/>
        <v>26.877470355731226</v>
      </c>
      <c r="W20" s="1303" t="str">
        <f t="shared" si="9"/>
        <v/>
      </c>
      <c r="X20" s="1304">
        <f t="shared" si="9"/>
        <v>97.445108874490799</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54.847616566814274</v>
      </c>
      <c r="K21" s="1303">
        <f t="shared" si="10"/>
        <v>100.89133320690308</v>
      </c>
      <c r="L21" s="1303">
        <f t="shared" si="10"/>
        <v>87.418401480952227</v>
      </c>
      <c r="M21" s="1303">
        <f t="shared" si="10"/>
        <v>71.854848029585114</v>
      </c>
      <c r="N21" s="1303">
        <f t="shared" si="10"/>
        <v>95.702774072360015</v>
      </c>
      <c r="O21" s="1303">
        <f t="shared" si="10"/>
        <v>73.304638601138151</v>
      </c>
      <c r="P21" s="1303" t="str">
        <f t="shared" si="10"/>
        <v/>
      </c>
      <c r="Q21" s="1303" t="str">
        <f t="shared" si="10"/>
        <v/>
      </c>
      <c r="R21" s="1303">
        <f t="shared" si="10"/>
        <v>78.07991775253133</v>
      </c>
      <c r="S21" s="1303" t="str">
        <f t="shared" si="10"/>
        <v/>
      </c>
      <c r="T21" s="1303">
        <f t="shared" si="10"/>
        <v>86.041154791154796</v>
      </c>
      <c r="U21" s="1303">
        <f t="shared" si="10"/>
        <v>63.733396584440229</v>
      </c>
      <c r="V21" s="1303">
        <f t="shared" si="10"/>
        <v>30.808597748208804</v>
      </c>
      <c r="W21" s="1303" t="str">
        <f t="shared" si="10"/>
        <v/>
      </c>
      <c r="X21" s="1304">
        <f t="shared" si="10"/>
        <v>76.619451048372653</v>
      </c>
      <c r="Y21" s="1120"/>
      <c r="Z21" s="1120"/>
      <c r="AA21" s="1120"/>
      <c r="AB21" s="1120"/>
    </row>
    <row r="22" spans="1:28" ht="12" customHeight="1">
      <c r="A22" s="1120"/>
      <c r="B22" s="1149"/>
      <c r="C22" s="3411" t="s">
        <v>1507</v>
      </c>
      <c r="D22" s="3421"/>
      <c r="E22" s="3421"/>
      <c r="F22" s="3421"/>
      <c r="G22" s="3404" t="s">
        <v>197</v>
      </c>
      <c r="H22" s="3404"/>
      <c r="I22" s="1206" t="s">
        <v>324</v>
      </c>
      <c r="J22" s="1303">
        <f t="shared" ref="J22:X22" si="11">IF(ISERROR((J90/J153)*100),"",(J90/J153)*100)</f>
        <v>-148.33333333333334</v>
      </c>
      <c r="K22" s="1303">
        <f t="shared" si="11"/>
        <v>-234.78260869565219</v>
      </c>
      <c r="L22" s="1303">
        <f t="shared" si="11"/>
        <v>-244.33497536945814</v>
      </c>
      <c r="M22" s="1303">
        <f t="shared" si="11"/>
        <v>-250</v>
      </c>
      <c r="N22" s="1303">
        <f t="shared" si="11"/>
        <v>10.344827586206897</v>
      </c>
      <c r="O22" s="1303">
        <f t="shared" si="11"/>
        <v>-107.08737864077671</v>
      </c>
      <c r="P22" s="1303" t="str">
        <f t="shared" si="11"/>
        <v/>
      </c>
      <c r="Q22" s="1303" t="str">
        <f t="shared" si="11"/>
        <v/>
      </c>
      <c r="R22" s="1303">
        <f t="shared" si="11"/>
        <v>-43.457943925233643</v>
      </c>
      <c r="S22" s="1303" t="str">
        <f t="shared" si="11"/>
        <v/>
      </c>
      <c r="T22" s="1303">
        <f t="shared" si="11"/>
        <v>0</v>
      </c>
      <c r="U22" s="1303">
        <f t="shared" si="11"/>
        <v>-25</v>
      </c>
      <c r="V22" s="1303" t="str">
        <f t="shared" si="11"/>
        <v/>
      </c>
      <c r="W22" s="1303" t="str">
        <f t="shared" si="11"/>
        <v/>
      </c>
      <c r="X22" s="1304">
        <f t="shared" si="11"/>
        <v>-126.0720411663808</v>
      </c>
      <c r="Y22" s="1120"/>
      <c r="Z22" s="1120"/>
      <c r="AA22" s="1120"/>
      <c r="AB22" s="1120"/>
    </row>
    <row r="23" spans="1:28" ht="12" customHeight="1">
      <c r="A23" s="1120"/>
      <c r="B23" s="1149"/>
      <c r="C23" s="1150"/>
      <c r="D23" s="1150"/>
      <c r="E23" s="1150"/>
      <c r="F23" s="1175"/>
      <c r="G23" s="3396" t="s">
        <v>1536</v>
      </c>
      <c r="H23" s="3396"/>
      <c r="I23" s="1206" t="s">
        <v>223</v>
      </c>
      <c r="J23" s="1303">
        <f t="shared" ref="J23:X23" si="12">IF(ISERROR((J91/J154)*100),"",(J91/J154)*100)</f>
        <v>535.71428571428567</v>
      </c>
      <c r="K23" s="1303">
        <f t="shared" si="12"/>
        <v>-520</v>
      </c>
      <c r="L23" s="1303">
        <f t="shared" si="12"/>
        <v>-273.28767123287673</v>
      </c>
      <c r="M23" s="1303">
        <f t="shared" si="12"/>
        <v>-181.9047619047619</v>
      </c>
      <c r="N23" s="1303" t="str">
        <f t="shared" si="12"/>
        <v/>
      </c>
      <c r="O23" s="1303">
        <f t="shared" si="12"/>
        <v>-23.390275952693823</v>
      </c>
      <c r="P23" s="1303" t="str">
        <f t="shared" si="12"/>
        <v/>
      </c>
      <c r="Q23" s="1303" t="str">
        <f t="shared" si="12"/>
        <v/>
      </c>
      <c r="R23" s="1303">
        <f t="shared" si="12"/>
        <v>-119.76744186046511</v>
      </c>
      <c r="S23" s="1303" t="str">
        <f t="shared" si="12"/>
        <v/>
      </c>
      <c r="T23" s="1303">
        <f t="shared" si="12"/>
        <v>-33.333333333333329</v>
      </c>
      <c r="U23" s="1303">
        <f t="shared" si="12"/>
        <v>-50</v>
      </c>
      <c r="V23" s="1303" t="str">
        <f t="shared" si="12"/>
        <v/>
      </c>
      <c r="W23" s="1303" t="str">
        <f t="shared" si="12"/>
        <v/>
      </c>
      <c r="X23" s="1304">
        <f t="shared" si="12"/>
        <v>-35.555555555555557</v>
      </c>
      <c r="Y23" s="1120"/>
      <c r="Z23" s="1120"/>
      <c r="AA23" s="1120"/>
      <c r="AB23" s="1120"/>
    </row>
    <row r="24" spans="1:28" ht="12" customHeight="1">
      <c r="A24" s="1120"/>
      <c r="B24" s="1149"/>
      <c r="C24" s="1150"/>
      <c r="D24" s="1150"/>
      <c r="E24" s="1150"/>
      <c r="F24" s="1150"/>
      <c r="G24" s="3396" t="s">
        <v>198</v>
      </c>
      <c r="H24" s="3396"/>
      <c r="I24" s="1206" t="s">
        <v>325</v>
      </c>
      <c r="J24" s="1303">
        <f t="shared" ref="J24:X24" si="13">IF(ISERROR((J92/J155)*100),"",(J92/J155)*100)</f>
        <v>35.416666666666671</v>
      </c>
      <c r="K24" s="1303">
        <f t="shared" si="13"/>
        <v>-111.11111111111111</v>
      </c>
      <c r="L24" s="1303">
        <f t="shared" si="13"/>
        <v>0</v>
      </c>
      <c r="M24" s="1303">
        <f t="shared" si="13"/>
        <v>-13.913043478260869</v>
      </c>
      <c r="N24" s="1303">
        <f t="shared" si="13"/>
        <v>49.438202247191008</v>
      </c>
      <c r="O24" s="1303">
        <f t="shared" si="13"/>
        <v>111.57894736842104</v>
      </c>
      <c r="P24" s="1303" t="str">
        <f t="shared" si="13"/>
        <v/>
      </c>
      <c r="Q24" s="1303" t="str">
        <f t="shared" si="13"/>
        <v/>
      </c>
      <c r="R24" s="1303">
        <f t="shared" si="13"/>
        <v>-8.6734693877551017</v>
      </c>
      <c r="S24" s="1303" t="str">
        <f t="shared" si="13"/>
        <v/>
      </c>
      <c r="T24" s="1303">
        <f t="shared" si="13"/>
        <v>-190.90909090909091</v>
      </c>
      <c r="U24" s="1303">
        <f t="shared" si="13"/>
        <v>-137.5</v>
      </c>
      <c r="V24" s="1303">
        <f t="shared" si="13"/>
        <v>-200</v>
      </c>
      <c r="W24" s="1303" t="str">
        <f t="shared" si="13"/>
        <v/>
      </c>
      <c r="X24" s="1304">
        <f t="shared" si="13"/>
        <v>23.788927335640139</v>
      </c>
      <c r="Y24" s="1120"/>
      <c r="Z24" s="1120"/>
      <c r="AA24" s="1120"/>
      <c r="AB24" s="1120"/>
    </row>
    <row r="25" spans="1:28" ht="12" customHeight="1">
      <c r="A25" s="1120"/>
      <c r="B25" s="1149"/>
      <c r="C25" s="3435" t="s">
        <v>1508</v>
      </c>
      <c r="D25" s="3430"/>
      <c r="E25" s="3430"/>
      <c r="F25" s="3430"/>
      <c r="G25" s="3430"/>
      <c r="H25" s="3430"/>
      <c r="I25" s="1206" t="s">
        <v>323</v>
      </c>
      <c r="J25" s="1303">
        <f t="shared" ref="J25:X25" si="14">IF(ISERROR((J93/J156)*100),"",(J93/J156)*100)</f>
        <v>57.352941176470587</v>
      </c>
      <c r="K25" s="1303">
        <f t="shared" si="14"/>
        <v>-247.05882352941177</v>
      </c>
      <c r="L25" s="1303">
        <f t="shared" si="14"/>
        <v>-166.35687732342009</v>
      </c>
      <c r="M25" s="1303">
        <f t="shared" si="14"/>
        <v>-157.29729729729729</v>
      </c>
      <c r="N25" s="1303">
        <f t="shared" si="14"/>
        <v>34.013605442176868</v>
      </c>
      <c r="O25" s="1303">
        <f t="shared" si="14"/>
        <v>-32.71484375</v>
      </c>
      <c r="P25" s="1303" t="str">
        <f t="shared" si="14"/>
        <v/>
      </c>
      <c r="Q25" s="1303" t="str">
        <f t="shared" si="14"/>
        <v/>
      </c>
      <c r="R25" s="1303">
        <f t="shared" si="14"/>
        <v>-33.236994219653177</v>
      </c>
      <c r="S25" s="1303" t="str">
        <f t="shared" si="14"/>
        <v/>
      </c>
      <c r="T25" s="1303">
        <f t="shared" si="14"/>
        <v>-104.76190476190477</v>
      </c>
      <c r="U25" s="1303">
        <f t="shared" si="14"/>
        <v>-92.857142857142861</v>
      </c>
      <c r="V25" s="1303">
        <f t="shared" si="14"/>
        <v>-300</v>
      </c>
      <c r="W25" s="1303" t="str">
        <f t="shared" si="14"/>
        <v/>
      </c>
      <c r="X25" s="1304">
        <f t="shared" si="14"/>
        <v>-48.208744710860366</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55.656697009102729</v>
      </c>
      <c r="K26" s="1303">
        <f t="shared" si="15"/>
        <v>20.487804878048781</v>
      </c>
      <c r="L26" s="1303">
        <f t="shared" si="15"/>
        <v>64.495114006514655</v>
      </c>
      <c r="M26" s="1303">
        <f t="shared" si="15"/>
        <v>36.697247706422019</v>
      </c>
      <c r="N26" s="1303" t="str">
        <f t="shared" si="15"/>
        <v/>
      </c>
      <c r="O26" s="1303">
        <f t="shared" si="15"/>
        <v>138.11533052039383</v>
      </c>
      <c r="P26" s="1303" t="str">
        <f t="shared" si="15"/>
        <v/>
      </c>
      <c r="Q26" s="1303" t="str">
        <f t="shared" si="15"/>
        <v/>
      </c>
      <c r="R26" s="1303">
        <f t="shared" si="15"/>
        <v>50.11389521640092</v>
      </c>
      <c r="S26" s="1303" t="str">
        <f t="shared" si="15"/>
        <v/>
      </c>
      <c r="T26" s="1303">
        <f t="shared" si="15"/>
        <v>-76.923076923076934</v>
      </c>
      <c r="U26" s="1303">
        <f t="shared" si="15"/>
        <v>112.32876712328768</v>
      </c>
      <c r="V26" s="1303">
        <f t="shared" si="15"/>
        <v>-12.5</v>
      </c>
      <c r="W26" s="1303" t="str">
        <f t="shared" si="15"/>
        <v/>
      </c>
      <c r="X26" s="1304">
        <f t="shared" si="15"/>
        <v>80.298284862043261</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60.227272727272727</v>
      </c>
      <c r="K27" s="1303">
        <f t="shared" si="16"/>
        <v>21.428571428571427</v>
      </c>
      <c r="L27" s="1303">
        <f t="shared" si="16"/>
        <v>37.116564417177919</v>
      </c>
      <c r="M27" s="1303">
        <f t="shared" si="16"/>
        <v>85.13513513513513</v>
      </c>
      <c r="N27" s="1303" t="str">
        <f t="shared" si="16"/>
        <v/>
      </c>
      <c r="O27" s="1303">
        <f t="shared" si="16"/>
        <v>-75.52447552447552</v>
      </c>
      <c r="P27" s="1303" t="str">
        <f t="shared" si="16"/>
        <v/>
      </c>
      <c r="Q27" s="1303" t="str">
        <f t="shared" si="16"/>
        <v/>
      </c>
      <c r="R27" s="1303">
        <f t="shared" si="16"/>
        <v>196.7741935483871</v>
      </c>
      <c r="S27" s="1303" t="str">
        <f t="shared" si="16"/>
        <v/>
      </c>
      <c r="T27" s="1303">
        <f t="shared" si="16"/>
        <v>1600</v>
      </c>
      <c r="U27" s="1303">
        <f t="shared" si="16"/>
        <v>-66.666666666666657</v>
      </c>
      <c r="V27" s="1303" t="str">
        <f t="shared" si="16"/>
        <v/>
      </c>
      <c r="W27" s="1303" t="str">
        <f t="shared" si="16"/>
        <v/>
      </c>
      <c r="X27" s="1304">
        <f t="shared" si="16"/>
        <v>-22.816728167281671</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141.15384615384616</v>
      </c>
      <c r="K28" s="1303">
        <f t="shared" si="17"/>
        <v>162.7906976744186</v>
      </c>
      <c r="L28" s="1303">
        <f t="shared" si="17"/>
        <v>141.67812929848694</v>
      </c>
      <c r="M28" s="1303">
        <f t="shared" si="17"/>
        <v>135.04531722054381</v>
      </c>
      <c r="N28" s="1303" t="str">
        <f t="shared" si="17"/>
        <v/>
      </c>
      <c r="O28" s="1303">
        <f t="shared" si="17"/>
        <v>59.072847682119203</v>
      </c>
      <c r="P28" s="1303" t="str">
        <f t="shared" si="17"/>
        <v/>
      </c>
      <c r="Q28" s="1303" t="str">
        <f t="shared" si="17"/>
        <v/>
      </c>
      <c r="R28" s="1303">
        <f t="shared" si="17"/>
        <v>134.79729729729729</v>
      </c>
      <c r="S28" s="1303" t="str">
        <f t="shared" si="17"/>
        <v/>
      </c>
      <c r="T28" s="1303">
        <f t="shared" si="17"/>
        <v>111.76470588235294</v>
      </c>
      <c r="U28" s="1303">
        <f t="shared" si="17"/>
        <v>14.814814814814813</v>
      </c>
      <c r="V28" s="1303">
        <f t="shared" si="17"/>
        <v>-33.333333333333329</v>
      </c>
      <c r="W28" s="1303" t="str">
        <f t="shared" si="17"/>
        <v/>
      </c>
      <c r="X28" s="1304">
        <f t="shared" si="17"/>
        <v>111.34502923976608</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75.917636526410021</v>
      </c>
      <c r="K29" s="1303">
        <f t="shared" si="18"/>
        <v>58.934169278996862</v>
      </c>
      <c r="L29" s="1303">
        <f t="shared" si="18"/>
        <v>80.794473229706384</v>
      </c>
      <c r="M29" s="1303">
        <f t="shared" si="18"/>
        <v>68.679549114331735</v>
      </c>
      <c r="N29" s="1303" t="str">
        <f t="shared" si="18"/>
        <v/>
      </c>
      <c r="O29" s="1303">
        <f t="shared" si="18"/>
        <v>67.780920545127273</v>
      </c>
      <c r="P29" s="1303" t="str">
        <f t="shared" si="18"/>
        <v/>
      </c>
      <c r="Q29" s="1303" t="str">
        <f t="shared" si="18"/>
        <v/>
      </c>
      <c r="R29" s="1303">
        <f t="shared" si="18"/>
        <v>74.68879668049793</v>
      </c>
      <c r="S29" s="1303" t="str">
        <f t="shared" si="18"/>
        <v/>
      </c>
      <c r="T29" s="1303">
        <f t="shared" si="18"/>
        <v>34.090909090909086</v>
      </c>
      <c r="U29" s="1303">
        <f t="shared" si="18"/>
        <v>58.598726114649679</v>
      </c>
      <c r="V29" s="1303">
        <f t="shared" si="18"/>
        <v>-7.1428571428571423</v>
      </c>
      <c r="W29" s="1303" t="str">
        <f t="shared" si="18"/>
        <v/>
      </c>
      <c r="X29" s="1304">
        <f t="shared" si="18"/>
        <v>72.219162995594715</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35.122455470737911</v>
      </c>
      <c r="K30" s="1303">
        <f t="shared" si="19"/>
        <v>126.05058365758754</v>
      </c>
      <c r="L30" s="1303">
        <f t="shared" si="19"/>
        <v>80.48115646378136</v>
      </c>
      <c r="M30" s="1303">
        <f t="shared" si="19"/>
        <v>60.184384903486034</v>
      </c>
      <c r="N30" s="1303">
        <f t="shared" si="19"/>
        <v>53.889222155568881</v>
      </c>
      <c r="O30" s="1303">
        <f t="shared" si="19"/>
        <v>46.817792879375986</v>
      </c>
      <c r="P30" s="1303" t="str">
        <f t="shared" si="19"/>
        <v/>
      </c>
      <c r="Q30" s="1303" t="str">
        <f t="shared" si="19"/>
        <v/>
      </c>
      <c r="R30" s="1303">
        <f t="shared" si="19"/>
        <v>78.172213793539413</v>
      </c>
      <c r="S30" s="1303" t="str">
        <f t="shared" si="19"/>
        <v/>
      </c>
      <c r="T30" s="1303">
        <f t="shared" si="19"/>
        <v>114.0217749917519</v>
      </c>
      <c r="U30" s="1303">
        <f t="shared" si="19"/>
        <v>81.175128351397603</v>
      </c>
      <c r="V30" s="1303">
        <f t="shared" si="19"/>
        <v>45.558086560364465</v>
      </c>
      <c r="W30" s="1303" t="str">
        <f t="shared" si="19"/>
        <v/>
      </c>
      <c r="X30" s="1304">
        <f t="shared" si="19"/>
        <v>60.537527204943487</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114.28571428571428</v>
      </c>
      <c r="K31" s="1303">
        <f t="shared" si="20"/>
        <v>102.014652014652</v>
      </c>
      <c r="L31" s="1303">
        <f t="shared" si="20"/>
        <v>95.40316503391108</v>
      </c>
      <c r="M31" s="1303">
        <f t="shared" si="20"/>
        <v>50.250725785167596</v>
      </c>
      <c r="N31" s="1303">
        <f t="shared" si="20"/>
        <v>4000</v>
      </c>
      <c r="O31" s="1303">
        <f t="shared" si="20"/>
        <v>83.760742090094439</v>
      </c>
      <c r="P31" s="1303" t="str">
        <f t="shared" si="20"/>
        <v/>
      </c>
      <c r="Q31" s="1303" t="str">
        <f t="shared" si="20"/>
        <v/>
      </c>
      <c r="R31" s="1303">
        <f t="shared" si="20"/>
        <v>118.37418946702513</v>
      </c>
      <c r="S31" s="1303" t="str">
        <f t="shared" si="20"/>
        <v/>
      </c>
      <c r="T31" s="1303">
        <f t="shared" si="20"/>
        <v>-11.666666666666666</v>
      </c>
      <c r="U31" s="1303">
        <f t="shared" si="20"/>
        <v>-33.333333333333329</v>
      </c>
      <c r="V31" s="1303">
        <f t="shared" si="20"/>
        <v>-70.833333333333343</v>
      </c>
      <c r="W31" s="1303" t="str">
        <f t="shared" si="20"/>
        <v/>
      </c>
      <c r="X31" s="1304">
        <f t="shared" si="20"/>
        <v>88.198502633941416</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84.774096385542165</v>
      </c>
      <c r="K32" s="1303">
        <f t="shared" si="21"/>
        <v>70.095602294455063</v>
      </c>
      <c r="L32" s="1303">
        <f t="shared" si="21"/>
        <v>93.073173880765623</v>
      </c>
      <c r="M32" s="1303">
        <f t="shared" si="21"/>
        <v>88.33303555476148</v>
      </c>
      <c r="N32" s="1303">
        <f t="shared" si="21"/>
        <v>145.32821519966672</v>
      </c>
      <c r="O32" s="1303">
        <f t="shared" si="21"/>
        <v>113.19841078856514</v>
      </c>
      <c r="P32" s="1303" t="str">
        <f t="shared" si="21"/>
        <v/>
      </c>
      <c r="Q32" s="1303" t="str">
        <f t="shared" si="21"/>
        <v/>
      </c>
      <c r="R32" s="1303">
        <f t="shared" si="21"/>
        <v>68.322431758976094</v>
      </c>
      <c r="S32" s="1303" t="str">
        <f t="shared" si="21"/>
        <v/>
      </c>
      <c r="T32" s="1303">
        <f t="shared" si="21"/>
        <v>67.005545286506475</v>
      </c>
      <c r="U32" s="1303">
        <f t="shared" si="21"/>
        <v>56.731549067315491</v>
      </c>
      <c r="V32" s="1303">
        <f t="shared" si="21"/>
        <v>25.048169556840076</v>
      </c>
      <c r="W32" s="1303" t="str">
        <f t="shared" si="21"/>
        <v/>
      </c>
      <c r="X32" s="1304">
        <f t="shared" si="21"/>
        <v>97.333729403239673</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56.01525821596244</v>
      </c>
      <c r="K33" s="1303">
        <f t="shared" si="22"/>
        <v>98.039574935873944</v>
      </c>
      <c r="L33" s="1303">
        <f t="shared" si="22"/>
        <v>85.793165354988204</v>
      </c>
      <c r="M33" s="1303">
        <f t="shared" si="22"/>
        <v>69.87766561935959</v>
      </c>
      <c r="N33" s="1303">
        <f t="shared" si="22"/>
        <v>95.579585127626913</v>
      </c>
      <c r="O33" s="1303">
        <f t="shared" si="22"/>
        <v>72.596879244757659</v>
      </c>
      <c r="P33" s="1303" t="str">
        <f t="shared" si="22"/>
        <v/>
      </c>
      <c r="Q33" s="1303" t="str">
        <f t="shared" si="22"/>
        <v/>
      </c>
      <c r="R33" s="1303">
        <f t="shared" si="22"/>
        <v>77.88949324268809</v>
      </c>
      <c r="S33" s="1303" t="str">
        <f t="shared" si="22"/>
        <v/>
      </c>
      <c r="T33" s="1303">
        <f t="shared" si="22"/>
        <v>85.084384977953476</v>
      </c>
      <c r="U33" s="1303">
        <f t="shared" si="22"/>
        <v>63.049920218828362</v>
      </c>
      <c r="V33" s="1303">
        <f t="shared" si="22"/>
        <v>29.4234592445328</v>
      </c>
      <c r="W33" s="1303" t="str">
        <f t="shared" si="22"/>
        <v/>
      </c>
      <c r="X33" s="1304">
        <f t="shared" si="22"/>
        <v>75.989452502498438</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f t="shared" si="30"/>
        <v>0</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f t="shared" si="30"/>
        <v>0</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f t="shared" ref="J50:X50" si="38">IF(ISERROR((J118/J181)*100),"",(J118/J181)*100)</f>
        <v>-59.195402298850574</v>
      </c>
      <c r="K50" s="1303" t="str">
        <f t="shared" si="38"/>
        <v/>
      </c>
      <c r="L50" s="1303" t="str">
        <f t="shared" si="38"/>
        <v/>
      </c>
      <c r="M50" s="1303" t="str">
        <f t="shared" si="38"/>
        <v/>
      </c>
      <c r="N50" s="1303">
        <f t="shared" si="38"/>
        <v>95.192307692307693</v>
      </c>
      <c r="O50" s="1303">
        <f t="shared" si="38"/>
        <v>29.521871820956257</v>
      </c>
      <c r="P50" s="1303" t="str">
        <f t="shared" si="38"/>
        <v/>
      </c>
      <c r="Q50" s="1303" t="str">
        <f t="shared" si="38"/>
        <v/>
      </c>
      <c r="R50" s="1303">
        <f t="shared" si="38"/>
        <v>91.89632545931758</v>
      </c>
      <c r="S50" s="1303" t="str">
        <f t="shared" si="38"/>
        <v/>
      </c>
      <c r="T50" s="1303" t="str">
        <f t="shared" si="38"/>
        <v/>
      </c>
      <c r="U50" s="1303" t="str">
        <f t="shared" si="38"/>
        <v/>
      </c>
      <c r="V50" s="1303" t="str">
        <f t="shared" si="38"/>
        <v/>
      </c>
      <c r="W50" s="1303" t="str">
        <f t="shared" si="38"/>
        <v/>
      </c>
      <c r="X50" s="1304">
        <f t="shared" si="38"/>
        <v>52.914798206278022</v>
      </c>
      <c r="Y50" s="1120"/>
      <c r="Z50" s="1120"/>
      <c r="AA50" s="1120"/>
      <c r="AB50" s="1120"/>
    </row>
    <row r="51" spans="1:28" ht="12" customHeight="1">
      <c r="A51" s="1120"/>
      <c r="B51" s="3482" t="s">
        <v>890</v>
      </c>
      <c r="C51" s="3396"/>
      <c r="D51" s="3396"/>
      <c r="E51" s="3396"/>
      <c r="F51" s="3396"/>
      <c r="G51" s="3396"/>
      <c r="H51" s="3396"/>
      <c r="I51" s="1206" t="s">
        <v>158</v>
      </c>
      <c r="J51" s="1303">
        <f t="shared" ref="J51:X51" si="39">IF(ISERROR((J119/J182)*100),"",(J119/J182)*100)</f>
        <v>-59.195402298850574</v>
      </c>
      <c r="K51" s="1303" t="str">
        <f t="shared" si="39"/>
        <v/>
      </c>
      <c r="L51" s="1303" t="str">
        <f t="shared" si="39"/>
        <v/>
      </c>
      <c r="M51" s="1303" t="str">
        <f t="shared" si="39"/>
        <v/>
      </c>
      <c r="N51" s="1303">
        <f t="shared" si="39"/>
        <v>95.192307692307693</v>
      </c>
      <c r="O51" s="1303">
        <f t="shared" si="39"/>
        <v>29.509863738051656</v>
      </c>
      <c r="P51" s="1303" t="str">
        <f t="shared" si="39"/>
        <v/>
      </c>
      <c r="Q51" s="1303" t="str">
        <f t="shared" si="39"/>
        <v/>
      </c>
      <c r="R51" s="1303">
        <f t="shared" si="39"/>
        <v>91.89632545931758</v>
      </c>
      <c r="S51" s="1303" t="str">
        <f t="shared" si="39"/>
        <v/>
      </c>
      <c r="T51" s="1303" t="str">
        <f t="shared" si="39"/>
        <v/>
      </c>
      <c r="U51" s="1303" t="str">
        <f t="shared" si="39"/>
        <v/>
      </c>
      <c r="V51" s="1303" t="str">
        <f t="shared" si="39"/>
        <v/>
      </c>
      <c r="W51" s="1303" t="str">
        <f t="shared" si="39"/>
        <v/>
      </c>
      <c r="X51" s="1304">
        <f t="shared" si="39"/>
        <v>52.903225806451616</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65.545306565382532</v>
      </c>
      <c r="K61" s="1303">
        <f t="shared" si="48"/>
        <v>129.44690093863935</v>
      </c>
      <c r="L61" s="1303">
        <f t="shared" si="48"/>
        <v>86.835597210566576</v>
      </c>
      <c r="M61" s="1303">
        <f t="shared" si="48"/>
        <v>75.974015685653171</v>
      </c>
      <c r="N61" s="1303">
        <f t="shared" si="48"/>
        <v>98.63990574422786</v>
      </c>
      <c r="O61" s="1303">
        <f t="shared" si="48"/>
        <v>66.184013411796201</v>
      </c>
      <c r="P61" s="1303">
        <f t="shared" si="48"/>
        <v>47.352445193929171</v>
      </c>
      <c r="Q61" s="1303">
        <f t="shared" si="48"/>
        <v>57.750281214848144</v>
      </c>
      <c r="R61" s="1303">
        <f t="shared" si="48"/>
        <v>63.463358630757874</v>
      </c>
      <c r="S61" s="1303">
        <f t="shared" si="48"/>
        <v>47.307411950859603</v>
      </c>
      <c r="T61" s="1303">
        <f t="shared" si="48"/>
        <v>65.33307055577454</v>
      </c>
      <c r="U61" s="1303">
        <f t="shared" si="48"/>
        <v>89.92042440318302</v>
      </c>
      <c r="V61" s="1303">
        <f t="shared" si="48"/>
        <v>25.36741214057508</v>
      </c>
      <c r="W61" s="1303" t="str">
        <f t="shared" si="48"/>
        <v/>
      </c>
      <c r="X61" s="1304">
        <f t="shared" si="48"/>
        <v>68.849579793210751</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63.347729660324504</v>
      </c>
      <c r="K63" s="1303">
        <f t="shared" si="50"/>
        <v>126.90076335877862</v>
      </c>
      <c r="L63" s="1303">
        <f t="shared" si="50"/>
        <v>82.321564643129292</v>
      </c>
      <c r="M63" s="1303">
        <f t="shared" si="50"/>
        <v>92.352106010411745</v>
      </c>
      <c r="N63" s="1303">
        <f t="shared" si="50"/>
        <v>85.729603032116501</v>
      </c>
      <c r="O63" s="1303">
        <f t="shared" si="50"/>
        <v>62.248970154581329</v>
      </c>
      <c r="P63" s="1303">
        <f t="shared" si="50"/>
        <v>43.922305764411028</v>
      </c>
      <c r="Q63" s="1303">
        <f t="shared" si="50"/>
        <v>53.978947368421046</v>
      </c>
      <c r="R63" s="1303">
        <f t="shared" si="50"/>
        <v>52.489416504482577</v>
      </c>
      <c r="S63" s="1303">
        <f t="shared" si="50"/>
        <v>45.55894848645778</v>
      </c>
      <c r="T63" s="1303">
        <f t="shared" si="50"/>
        <v>63.260619977037891</v>
      </c>
      <c r="U63" s="1303">
        <f t="shared" si="50"/>
        <v>87.02115494568325</v>
      </c>
      <c r="V63" s="1303">
        <f t="shared" si="50"/>
        <v>24.565756823821339</v>
      </c>
      <c r="W63" s="1303" t="str">
        <f t="shared" si="50"/>
        <v/>
      </c>
      <c r="X63" s="1304">
        <f t="shared" si="50"/>
        <v>62.848691838682456</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66.310399479822806</v>
      </c>
      <c r="K64" s="1312">
        <f t="shared" si="51"/>
        <v>130.31405990016637</v>
      </c>
      <c r="L64" s="1312">
        <f t="shared" si="51"/>
        <v>88.447660706726609</v>
      </c>
      <c r="M64" s="1312">
        <f t="shared" si="51"/>
        <v>67.731332618792422</v>
      </c>
      <c r="N64" s="1312">
        <f t="shared" si="51"/>
        <v>103.56935439338113</v>
      </c>
      <c r="O64" s="1312">
        <f t="shared" si="51"/>
        <v>67.653891522182533</v>
      </c>
      <c r="P64" s="1312">
        <f t="shared" si="51"/>
        <v>48.615597600369178</v>
      </c>
      <c r="Q64" s="1312">
        <f t="shared" si="51"/>
        <v>59.125095932463545</v>
      </c>
      <c r="R64" s="1312">
        <f t="shared" si="51"/>
        <v>68.171179605357906</v>
      </c>
      <c r="S64" s="1312">
        <f t="shared" si="51"/>
        <v>47.946968409295096</v>
      </c>
      <c r="T64" s="1312">
        <f t="shared" si="51"/>
        <v>66.05175846051759</v>
      </c>
      <c r="U64" s="1312">
        <f t="shared" si="51"/>
        <v>90.927139170140961</v>
      </c>
      <c r="V64" s="1312">
        <f t="shared" si="51"/>
        <v>25.645438898450944</v>
      </c>
      <c r="W64" s="1312" t="str">
        <f t="shared" si="51"/>
        <v/>
      </c>
      <c r="X64" s="1313">
        <f t="shared" si="51"/>
        <v>71.193269089181726</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10496</v>
      </c>
      <c r="K78" s="1120">
        <v>5985</v>
      </c>
      <c r="L78" s="1120">
        <v>34730</v>
      </c>
      <c r="M78" s="1120">
        <v>16592</v>
      </c>
      <c r="N78" s="1120">
        <v>72012</v>
      </c>
      <c r="O78" s="1120">
        <v>176524</v>
      </c>
      <c r="P78" s="1120">
        <v>2808</v>
      </c>
      <c r="Q78" s="1120">
        <v>5134</v>
      </c>
      <c r="R78" s="1120">
        <v>68382</v>
      </c>
      <c r="S78" s="1120">
        <v>26609</v>
      </c>
      <c r="T78" s="1120">
        <v>1034</v>
      </c>
      <c r="U78" s="1120">
        <v>3336</v>
      </c>
      <c r="V78" s="1120">
        <v>101</v>
      </c>
      <c r="W78" s="1120">
        <v>0</v>
      </c>
      <c r="X78" s="1120">
        <v>423743</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10496</v>
      </c>
      <c r="K81" s="1120">
        <v>5985</v>
      </c>
      <c r="L81" s="1120">
        <v>34730</v>
      </c>
      <c r="M81" s="1120">
        <v>16592</v>
      </c>
      <c r="N81" s="1120"/>
      <c r="O81" s="1120">
        <v>176524</v>
      </c>
      <c r="P81" s="1120">
        <v>2808</v>
      </c>
      <c r="Q81" s="1120">
        <v>5134</v>
      </c>
      <c r="R81" s="1120">
        <v>68382</v>
      </c>
      <c r="S81" s="1120">
        <v>26609</v>
      </c>
      <c r="T81" s="1120">
        <v>1034</v>
      </c>
      <c r="U81" s="1120">
        <v>3336</v>
      </c>
      <c r="V81" s="1120">
        <v>101</v>
      </c>
      <c r="W81" s="1120">
        <v>0</v>
      </c>
      <c r="X81" s="1120">
        <v>423743</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10496</v>
      </c>
      <c r="K83" s="1120">
        <v>5985</v>
      </c>
      <c r="L83" s="1120">
        <v>34730</v>
      </c>
      <c r="M83" s="1120">
        <v>16592</v>
      </c>
      <c r="N83" s="1120">
        <v>72012</v>
      </c>
      <c r="O83" s="1120">
        <v>176524</v>
      </c>
      <c r="P83" s="1120">
        <v>2808</v>
      </c>
      <c r="Q83" s="1120">
        <v>5134</v>
      </c>
      <c r="R83" s="1120">
        <v>68382</v>
      </c>
      <c r="S83" s="1120">
        <v>26609</v>
      </c>
      <c r="T83" s="1120">
        <v>1034</v>
      </c>
      <c r="U83" s="1120">
        <v>3336</v>
      </c>
      <c r="V83" s="1120">
        <v>101</v>
      </c>
      <c r="W83" s="1120">
        <v>0</v>
      </c>
      <c r="X83" s="1120">
        <v>423743</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4078</v>
      </c>
      <c r="K86" s="1120">
        <v>6491</v>
      </c>
      <c r="L86" s="1120">
        <v>45072</v>
      </c>
      <c r="M86" s="1120">
        <v>14718</v>
      </c>
      <c r="N86" s="1120">
        <v>21554</v>
      </c>
      <c r="O86" s="1120">
        <v>186924</v>
      </c>
      <c r="P86" s="1120">
        <v>0</v>
      </c>
      <c r="Q86" s="1120">
        <v>0</v>
      </c>
      <c r="R86" s="1120">
        <v>197510</v>
      </c>
      <c r="S86" s="1120">
        <v>0</v>
      </c>
      <c r="T86" s="1120">
        <v>3476</v>
      </c>
      <c r="U86" s="1120">
        <v>1342</v>
      </c>
      <c r="V86" s="1120">
        <v>202</v>
      </c>
      <c r="W86" s="1120">
        <v>0</v>
      </c>
      <c r="X86" s="1120">
        <v>481367</v>
      </c>
      <c r="Y86" s="1139"/>
      <c r="Z86" s="1139"/>
    </row>
    <row r="87" spans="2:26" s="1314" customFormat="1" ht="12" hidden="1" customHeight="1">
      <c r="B87" s="1150"/>
      <c r="C87" s="1150"/>
      <c r="D87" s="1150"/>
      <c r="E87" s="1150"/>
      <c r="F87" s="1150"/>
      <c r="G87" s="3396" t="s">
        <v>149</v>
      </c>
      <c r="H87" s="3396"/>
      <c r="I87" s="1206" t="s">
        <v>226</v>
      </c>
      <c r="J87" s="1120">
        <v>1205</v>
      </c>
      <c r="K87" s="1120">
        <v>603</v>
      </c>
      <c r="L87" s="1120">
        <v>7874</v>
      </c>
      <c r="M87" s="1120">
        <v>1969</v>
      </c>
      <c r="N87" s="1120">
        <v>-40</v>
      </c>
      <c r="O87" s="1120">
        <v>161201</v>
      </c>
      <c r="P87" s="1120">
        <v>0</v>
      </c>
      <c r="Q87" s="1120">
        <v>0</v>
      </c>
      <c r="R87" s="1120">
        <v>37466</v>
      </c>
      <c r="S87" s="1120">
        <v>0</v>
      </c>
      <c r="T87" s="1120">
        <v>-50</v>
      </c>
      <c r="U87" s="1120">
        <v>-53</v>
      </c>
      <c r="V87" s="1120">
        <v>-37</v>
      </c>
      <c r="W87" s="1120">
        <v>0</v>
      </c>
      <c r="X87" s="1120">
        <v>210138</v>
      </c>
      <c r="Y87" s="1139"/>
      <c r="Z87" s="1139"/>
    </row>
    <row r="88" spans="2:26" s="1314" customFormat="1" ht="12" hidden="1" customHeight="1">
      <c r="B88" s="1150"/>
      <c r="C88" s="1150"/>
      <c r="D88" s="1150"/>
      <c r="E88" s="1150"/>
      <c r="F88" s="1150"/>
      <c r="G88" s="3396" t="s">
        <v>198</v>
      </c>
      <c r="H88" s="3396"/>
      <c r="I88" s="1206" t="s">
        <v>557</v>
      </c>
      <c r="J88" s="1120">
        <v>5245</v>
      </c>
      <c r="K88" s="1120">
        <v>3546</v>
      </c>
      <c r="L88" s="1120">
        <v>27805</v>
      </c>
      <c r="M88" s="1120">
        <v>14401</v>
      </c>
      <c r="N88" s="1120">
        <v>48795</v>
      </c>
      <c r="O88" s="1120">
        <v>229734</v>
      </c>
      <c r="P88" s="1120">
        <v>0</v>
      </c>
      <c r="Q88" s="1120">
        <v>0</v>
      </c>
      <c r="R88" s="1120">
        <v>96150</v>
      </c>
      <c r="S88" s="1120">
        <v>0</v>
      </c>
      <c r="T88" s="1120">
        <v>2177</v>
      </c>
      <c r="U88" s="1120">
        <v>1398</v>
      </c>
      <c r="V88" s="1120">
        <v>136</v>
      </c>
      <c r="W88" s="1120">
        <v>0</v>
      </c>
      <c r="X88" s="1120">
        <v>429387</v>
      </c>
      <c r="Y88" s="1139"/>
      <c r="Z88" s="1139"/>
    </row>
    <row r="89" spans="2:26" s="1314" customFormat="1" ht="12" hidden="1" customHeight="1">
      <c r="B89" s="1150"/>
      <c r="C89" s="3411" t="s">
        <v>1506</v>
      </c>
      <c r="D89" s="3411"/>
      <c r="E89" s="3411"/>
      <c r="F89" s="3411"/>
      <c r="G89" s="3411"/>
      <c r="H89" s="3411"/>
      <c r="I89" s="1206" t="s">
        <v>227</v>
      </c>
      <c r="J89" s="1120">
        <v>10528</v>
      </c>
      <c r="K89" s="1120">
        <v>10640</v>
      </c>
      <c r="L89" s="1120">
        <v>80751</v>
      </c>
      <c r="M89" s="1120">
        <v>31088</v>
      </c>
      <c r="N89" s="1120">
        <v>70309</v>
      </c>
      <c r="O89" s="1120">
        <v>577859</v>
      </c>
      <c r="P89" s="1120">
        <v>0</v>
      </c>
      <c r="Q89" s="1120">
        <v>0</v>
      </c>
      <c r="R89" s="1120">
        <v>331126</v>
      </c>
      <c r="S89" s="1120">
        <v>0</v>
      </c>
      <c r="T89" s="1120">
        <v>5603</v>
      </c>
      <c r="U89" s="1120">
        <v>2687</v>
      </c>
      <c r="V89" s="1120">
        <v>301</v>
      </c>
      <c r="W89" s="1120">
        <v>0</v>
      </c>
      <c r="X89" s="1120">
        <v>1120892</v>
      </c>
      <c r="Y89" s="1139"/>
      <c r="Z89" s="1139"/>
    </row>
    <row r="90" spans="2:26" s="1314" customFormat="1" ht="12" hidden="1" customHeight="1">
      <c r="B90" s="1150"/>
      <c r="C90" s="3411" t="s">
        <v>1507</v>
      </c>
      <c r="D90" s="3421"/>
      <c r="E90" s="3421"/>
      <c r="F90" s="3421"/>
      <c r="G90" s="3396" t="s">
        <v>197</v>
      </c>
      <c r="H90" s="3396"/>
      <c r="I90" s="1206" t="s">
        <v>324</v>
      </c>
      <c r="J90" s="1120">
        <v>-89</v>
      </c>
      <c r="K90" s="1120">
        <v>-54</v>
      </c>
      <c r="L90" s="1120">
        <v>-496</v>
      </c>
      <c r="M90" s="1120">
        <v>-375</v>
      </c>
      <c r="N90" s="1120">
        <v>6</v>
      </c>
      <c r="O90" s="1120">
        <v>-1103</v>
      </c>
      <c r="P90" s="1120">
        <v>0</v>
      </c>
      <c r="Q90" s="1120">
        <v>0</v>
      </c>
      <c r="R90" s="1120">
        <v>-93</v>
      </c>
      <c r="S90" s="1120">
        <v>0</v>
      </c>
      <c r="T90" s="1120">
        <v>0</v>
      </c>
      <c r="U90" s="1120">
        <v>-1</v>
      </c>
      <c r="V90" s="1120">
        <v>0</v>
      </c>
      <c r="W90" s="1120">
        <v>0</v>
      </c>
      <c r="X90" s="1120">
        <v>-2205</v>
      </c>
      <c r="Y90" s="1139"/>
      <c r="Z90" s="1139"/>
    </row>
    <row r="91" spans="2:26" s="1314" customFormat="1" ht="12" hidden="1" customHeight="1">
      <c r="B91" s="1150"/>
      <c r="C91" s="1150"/>
      <c r="D91" s="1150"/>
      <c r="E91" s="1150"/>
      <c r="F91" s="1175"/>
      <c r="G91" s="3396" t="s">
        <v>149</v>
      </c>
      <c r="H91" s="3396"/>
      <c r="I91" s="1206" t="s">
        <v>223</v>
      </c>
      <c r="J91" s="1120">
        <v>150</v>
      </c>
      <c r="K91" s="1120">
        <v>-52</v>
      </c>
      <c r="L91" s="1120">
        <v>-399</v>
      </c>
      <c r="M91" s="1120">
        <v>-191</v>
      </c>
      <c r="N91" s="1120">
        <v>0</v>
      </c>
      <c r="O91" s="1120">
        <v>-890</v>
      </c>
      <c r="P91" s="1120">
        <v>0</v>
      </c>
      <c r="Q91" s="1120">
        <v>0</v>
      </c>
      <c r="R91" s="1120">
        <v>-103</v>
      </c>
      <c r="S91" s="1120">
        <v>0</v>
      </c>
      <c r="T91" s="1120">
        <v>-1</v>
      </c>
      <c r="U91" s="1120">
        <v>-1</v>
      </c>
      <c r="V91" s="1120">
        <v>-1</v>
      </c>
      <c r="W91" s="1120">
        <v>0</v>
      </c>
      <c r="X91" s="1120">
        <v>-1488</v>
      </c>
      <c r="Y91" s="1139"/>
      <c r="Z91" s="1139"/>
    </row>
    <row r="92" spans="2:26" s="1314" customFormat="1" ht="12" hidden="1" customHeight="1">
      <c r="B92" s="1150"/>
      <c r="C92" s="1150"/>
      <c r="D92" s="1150"/>
      <c r="E92" s="1150"/>
      <c r="F92" s="1175"/>
      <c r="G92" s="3396" t="s">
        <v>198</v>
      </c>
      <c r="H92" s="3396"/>
      <c r="I92" s="1206" t="s">
        <v>325</v>
      </c>
      <c r="J92" s="1120">
        <v>17</v>
      </c>
      <c r="K92" s="1120">
        <v>-20</v>
      </c>
      <c r="L92" s="1120">
        <v>0</v>
      </c>
      <c r="M92" s="1120">
        <v>-16</v>
      </c>
      <c r="N92" s="1120">
        <v>44</v>
      </c>
      <c r="O92" s="1120">
        <v>318</v>
      </c>
      <c r="P92" s="1120">
        <v>0</v>
      </c>
      <c r="Q92" s="1120">
        <v>0</v>
      </c>
      <c r="R92" s="1120">
        <v>-34</v>
      </c>
      <c r="S92" s="1120">
        <v>0</v>
      </c>
      <c r="T92" s="1120">
        <v>-21</v>
      </c>
      <c r="U92" s="1120">
        <v>-11</v>
      </c>
      <c r="V92" s="1120">
        <v>-2</v>
      </c>
      <c r="W92" s="1120">
        <v>0</v>
      </c>
      <c r="X92" s="1120">
        <v>275</v>
      </c>
      <c r="Y92" s="1139"/>
      <c r="Z92" s="1139"/>
    </row>
    <row r="93" spans="2:26" s="1314" customFormat="1" ht="12" hidden="1" customHeight="1">
      <c r="B93" s="1150"/>
      <c r="C93" s="3411" t="s">
        <v>1508</v>
      </c>
      <c r="D93" s="3421"/>
      <c r="E93" s="3421"/>
      <c r="F93" s="3421"/>
      <c r="G93" s="3421"/>
      <c r="H93" s="3421"/>
      <c r="I93" s="1206" t="s">
        <v>323</v>
      </c>
      <c r="J93" s="1120">
        <v>78</v>
      </c>
      <c r="K93" s="1120">
        <v>-126</v>
      </c>
      <c r="L93" s="1120">
        <v>-895</v>
      </c>
      <c r="M93" s="1120">
        <v>-582</v>
      </c>
      <c r="N93" s="1120">
        <v>50</v>
      </c>
      <c r="O93" s="1120">
        <v>-1675</v>
      </c>
      <c r="P93" s="1120">
        <v>0</v>
      </c>
      <c r="Q93" s="1120">
        <v>0</v>
      </c>
      <c r="R93" s="1120">
        <v>-230</v>
      </c>
      <c r="S93" s="1120">
        <v>0</v>
      </c>
      <c r="T93" s="1120">
        <v>-22</v>
      </c>
      <c r="U93" s="1120">
        <v>-13</v>
      </c>
      <c r="V93" s="1120">
        <v>-3</v>
      </c>
      <c r="W93" s="1120">
        <v>0</v>
      </c>
      <c r="X93" s="1120">
        <v>-3418</v>
      </c>
      <c r="Y93" s="1139"/>
      <c r="Z93" s="1139"/>
    </row>
    <row r="94" spans="2:26" s="1314" customFormat="1" ht="12" hidden="1" customHeight="1">
      <c r="B94" s="1150"/>
      <c r="C94" s="3411" t="s">
        <v>1509</v>
      </c>
      <c r="D94" s="3421"/>
      <c r="E94" s="3421"/>
      <c r="F94" s="3421"/>
      <c r="G94" s="3396" t="s">
        <v>197</v>
      </c>
      <c r="H94" s="3396"/>
      <c r="I94" s="1206" t="s">
        <v>224</v>
      </c>
      <c r="J94" s="1120">
        <v>428</v>
      </c>
      <c r="K94" s="1120">
        <v>42</v>
      </c>
      <c r="L94" s="1120">
        <v>1188</v>
      </c>
      <c r="M94" s="1120">
        <v>280</v>
      </c>
      <c r="N94" s="1120"/>
      <c r="O94" s="1120">
        <v>2946</v>
      </c>
      <c r="P94" s="1120">
        <v>0</v>
      </c>
      <c r="Q94" s="1120">
        <v>0</v>
      </c>
      <c r="R94" s="1120">
        <v>440</v>
      </c>
      <c r="S94" s="1120"/>
      <c r="T94" s="1120">
        <v>-20</v>
      </c>
      <c r="U94" s="1120">
        <v>82</v>
      </c>
      <c r="V94" s="1120">
        <v>-2</v>
      </c>
      <c r="W94" s="1120">
        <v>0</v>
      </c>
      <c r="X94" s="1120">
        <v>5384</v>
      </c>
      <c r="Y94" s="1139"/>
      <c r="Z94" s="1139"/>
    </row>
    <row r="95" spans="2:26" s="1314" customFormat="1" ht="12" hidden="1" customHeight="1">
      <c r="B95" s="1150"/>
      <c r="C95" s="1150"/>
      <c r="D95" s="1150"/>
      <c r="E95" s="1150"/>
      <c r="F95" s="1175"/>
      <c r="G95" s="3396" t="s">
        <v>149</v>
      </c>
      <c r="H95" s="3396"/>
      <c r="I95" s="1206" t="s">
        <v>627</v>
      </c>
      <c r="J95" s="1120">
        <v>53</v>
      </c>
      <c r="K95" s="1120">
        <v>6</v>
      </c>
      <c r="L95" s="1120">
        <v>121</v>
      </c>
      <c r="M95" s="1120">
        <v>126</v>
      </c>
      <c r="N95" s="1120"/>
      <c r="O95" s="1120">
        <v>-756</v>
      </c>
      <c r="P95" s="1120">
        <v>0</v>
      </c>
      <c r="Q95" s="1120">
        <v>0</v>
      </c>
      <c r="R95" s="1120">
        <v>61</v>
      </c>
      <c r="S95" s="1120"/>
      <c r="T95" s="1120">
        <v>16</v>
      </c>
      <c r="U95" s="1120">
        <v>-2</v>
      </c>
      <c r="V95" s="1120">
        <v>4</v>
      </c>
      <c r="W95" s="1120">
        <v>0</v>
      </c>
      <c r="X95" s="1120">
        <v>-371</v>
      </c>
      <c r="Y95" s="1139"/>
      <c r="Z95" s="1139"/>
    </row>
    <row r="96" spans="2:26" s="1314" customFormat="1" ht="12" hidden="1" customHeight="1">
      <c r="B96" s="1150"/>
      <c r="C96" s="1150"/>
      <c r="D96" s="1150"/>
      <c r="E96" s="1150"/>
      <c r="F96" s="1175"/>
      <c r="G96" s="3396" t="s">
        <v>198</v>
      </c>
      <c r="H96" s="3396"/>
      <c r="I96" s="1206" t="s">
        <v>199</v>
      </c>
      <c r="J96" s="1120">
        <v>367</v>
      </c>
      <c r="K96" s="1120">
        <v>140</v>
      </c>
      <c r="L96" s="1120">
        <v>1030</v>
      </c>
      <c r="M96" s="1120">
        <v>447</v>
      </c>
      <c r="N96" s="1120"/>
      <c r="O96" s="1120">
        <v>446</v>
      </c>
      <c r="P96" s="1120">
        <v>0</v>
      </c>
      <c r="Q96" s="1120">
        <v>0</v>
      </c>
      <c r="R96" s="1120">
        <v>399</v>
      </c>
      <c r="S96" s="1120"/>
      <c r="T96" s="1120">
        <v>19</v>
      </c>
      <c r="U96" s="1120">
        <v>12</v>
      </c>
      <c r="V96" s="1120">
        <v>-4</v>
      </c>
      <c r="W96" s="1120">
        <v>0</v>
      </c>
      <c r="X96" s="1120">
        <v>2856</v>
      </c>
      <c r="Y96" s="1139"/>
      <c r="Z96" s="1139"/>
    </row>
    <row r="97" spans="2:26" s="1314" customFormat="1" ht="12" hidden="1" customHeight="1">
      <c r="B97" s="1150"/>
      <c r="C97" s="3411" t="s">
        <v>1441</v>
      </c>
      <c r="D97" s="3421"/>
      <c r="E97" s="3421"/>
      <c r="F97" s="3421"/>
      <c r="G97" s="3421"/>
      <c r="H97" s="3421"/>
      <c r="I97" s="1206" t="s">
        <v>629</v>
      </c>
      <c r="J97" s="1120">
        <v>848</v>
      </c>
      <c r="K97" s="1120">
        <v>188</v>
      </c>
      <c r="L97" s="1120">
        <v>2339</v>
      </c>
      <c r="M97" s="1120">
        <v>853</v>
      </c>
      <c r="N97" s="1120"/>
      <c r="O97" s="1120">
        <v>2636</v>
      </c>
      <c r="P97" s="1120">
        <v>0</v>
      </c>
      <c r="Q97" s="1120">
        <v>0</v>
      </c>
      <c r="R97" s="1120">
        <v>900</v>
      </c>
      <c r="S97" s="1120"/>
      <c r="T97" s="1120">
        <v>15</v>
      </c>
      <c r="U97" s="1120">
        <v>92</v>
      </c>
      <c r="V97" s="1120">
        <v>-2</v>
      </c>
      <c r="W97" s="1120">
        <v>0</v>
      </c>
      <c r="X97" s="1120">
        <v>7869</v>
      </c>
      <c r="Y97" s="1139"/>
      <c r="Z97" s="1139"/>
    </row>
    <row r="98" spans="2:26" s="1314" customFormat="1" ht="12" hidden="1" customHeight="1">
      <c r="B98" s="3407" t="s">
        <v>212</v>
      </c>
      <c r="C98" s="3407"/>
      <c r="D98" s="3407"/>
      <c r="E98" s="3407"/>
      <c r="F98" s="3407"/>
      <c r="G98" s="3407"/>
      <c r="H98" s="3407"/>
      <c r="I98" s="1206" t="s">
        <v>128</v>
      </c>
      <c r="J98" s="1120">
        <v>4417</v>
      </c>
      <c r="K98" s="1120">
        <v>6479</v>
      </c>
      <c r="L98" s="1120">
        <v>45764</v>
      </c>
      <c r="M98" s="1120">
        <v>14623</v>
      </c>
      <c r="N98" s="1120">
        <v>21560</v>
      </c>
      <c r="O98" s="1120">
        <v>188767</v>
      </c>
      <c r="P98" s="1120">
        <v>0</v>
      </c>
      <c r="Q98" s="1120">
        <v>0</v>
      </c>
      <c r="R98" s="1120">
        <v>197857</v>
      </c>
      <c r="S98" s="1120">
        <v>0</v>
      </c>
      <c r="T98" s="1120">
        <v>3456</v>
      </c>
      <c r="U98" s="1120">
        <v>1423</v>
      </c>
      <c r="V98" s="1120">
        <v>200</v>
      </c>
      <c r="W98" s="1120">
        <v>0</v>
      </c>
      <c r="X98" s="1120">
        <v>484546</v>
      </c>
      <c r="Y98" s="1139"/>
      <c r="Z98" s="1139"/>
    </row>
    <row r="99" spans="2:26" s="1314" customFormat="1" ht="12" hidden="1" customHeight="1">
      <c r="B99" s="3407" t="s">
        <v>185</v>
      </c>
      <c r="C99" s="3407"/>
      <c r="D99" s="3407"/>
      <c r="E99" s="3407"/>
      <c r="F99" s="3407"/>
      <c r="G99" s="3407"/>
      <c r="H99" s="3407"/>
      <c r="I99" s="1206" t="s">
        <v>129</v>
      </c>
      <c r="J99" s="1120">
        <v>1408</v>
      </c>
      <c r="K99" s="1120">
        <v>557</v>
      </c>
      <c r="L99" s="1120">
        <v>7596</v>
      </c>
      <c r="M99" s="1120">
        <v>1904</v>
      </c>
      <c r="N99" s="1120">
        <v>-40</v>
      </c>
      <c r="O99" s="1120">
        <v>159555</v>
      </c>
      <c r="P99" s="1120">
        <v>0</v>
      </c>
      <c r="Q99" s="1120">
        <v>0</v>
      </c>
      <c r="R99" s="1120">
        <v>37424</v>
      </c>
      <c r="S99" s="1120">
        <v>0</v>
      </c>
      <c r="T99" s="1120">
        <v>-35</v>
      </c>
      <c r="U99" s="1120">
        <v>-56</v>
      </c>
      <c r="V99" s="1120">
        <v>-34</v>
      </c>
      <c r="W99" s="1120">
        <v>0</v>
      </c>
      <c r="X99" s="1120">
        <v>208279</v>
      </c>
      <c r="Y99" s="1139"/>
      <c r="Z99" s="1139"/>
    </row>
    <row r="100" spans="2:26" s="1314" customFormat="1" ht="12" hidden="1" customHeight="1">
      <c r="B100" s="3407" t="s">
        <v>185</v>
      </c>
      <c r="C100" s="3407"/>
      <c r="D100" s="3407"/>
      <c r="E100" s="3407"/>
      <c r="F100" s="3407"/>
      <c r="G100" s="3407"/>
      <c r="H100" s="3407"/>
      <c r="I100" s="1206" t="s">
        <v>130</v>
      </c>
      <c r="J100" s="1120">
        <v>5629</v>
      </c>
      <c r="K100" s="1120">
        <v>3666</v>
      </c>
      <c r="L100" s="1120">
        <v>28835</v>
      </c>
      <c r="M100" s="1120">
        <v>14832</v>
      </c>
      <c r="N100" s="1120">
        <v>48839</v>
      </c>
      <c r="O100" s="1120">
        <v>230498</v>
      </c>
      <c r="P100" s="1120">
        <v>0</v>
      </c>
      <c r="Q100" s="1120">
        <v>0</v>
      </c>
      <c r="R100" s="1120">
        <v>96515</v>
      </c>
      <c r="S100" s="1120">
        <v>0</v>
      </c>
      <c r="T100" s="1120">
        <v>2175</v>
      </c>
      <c r="U100" s="1120">
        <v>1399</v>
      </c>
      <c r="V100" s="1120">
        <v>130</v>
      </c>
      <c r="W100" s="1120">
        <v>0</v>
      </c>
      <c r="X100" s="1120">
        <v>432518</v>
      </c>
      <c r="Y100" s="1139"/>
      <c r="Z100" s="1139"/>
    </row>
    <row r="101" spans="2:26" s="1314" customFormat="1" ht="12" hidden="1" customHeight="1">
      <c r="B101" s="3486" t="s">
        <v>1558</v>
      </c>
      <c r="C101" s="3486"/>
      <c r="D101" s="3486"/>
      <c r="E101" s="3486"/>
      <c r="F101" s="3486"/>
      <c r="G101" s="3486"/>
      <c r="H101" s="3486"/>
      <c r="I101" s="1206" t="s">
        <v>228</v>
      </c>
      <c r="J101" s="1120">
        <v>11454</v>
      </c>
      <c r="K101" s="1120">
        <v>10702</v>
      </c>
      <c r="L101" s="1120">
        <v>82195</v>
      </c>
      <c r="M101" s="1120">
        <v>31359</v>
      </c>
      <c r="N101" s="1120">
        <v>70359</v>
      </c>
      <c r="O101" s="1120">
        <v>578820</v>
      </c>
      <c r="P101" s="1120">
        <v>0</v>
      </c>
      <c r="Q101" s="1120">
        <v>0</v>
      </c>
      <c r="R101" s="1120">
        <v>331796</v>
      </c>
      <c r="S101" s="1120">
        <v>0</v>
      </c>
      <c r="T101" s="1120">
        <v>5596</v>
      </c>
      <c r="U101" s="1120">
        <v>2766</v>
      </c>
      <c r="V101" s="1120">
        <v>296</v>
      </c>
      <c r="W101" s="1120">
        <v>0</v>
      </c>
      <c r="X101" s="1120">
        <v>1125343</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-206</v>
      </c>
      <c r="K118" s="1120">
        <v>0</v>
      </c>
      <c r="L118" s="1120">
        <v>0</v>
      </c>
      <c r="M118" s="1120">
        <v>0</v>
      </c>
      <c r="N118" s="1120">
        <v>792</v>
      </c>
      <c r="O118" s="1120">
        <v>1451</v>
      </c>
      <c r="P118" s="1120">
        <v>0</v>
      </c>
      <c r="Q118" s="1120">
        <v>0</v>
      </c>
      <c r="R118" s="1120">
        <v>2801</v>
      </c>
      <c r="S118" s="1120">
        <v>0</v>
      </c>
      <c r="T118" s="1120">
        <v>0</v>
      </c>
      <c r="U118" s="1120">
        <v>0</v>
      </c>
      <c r="V118" s="1120">
        <v>0</v>
      </c>
      <c r="W118" s="1120">
        <v>0</v>
      </c>
      <c r="X118" s="1120">
        <v>4838</v>
      </c>
      <c r="Y118" s="1139"/>
      <c r="Z118" s="1139"/>
    </row>
    <row r="119" spans="2:26" s="1314" customFormat="1" ht="12" hidden="1" customHeight="1">
      <c r="B119" s="3421" t="s">
        <v>1562</v>
      </c>
      <c r="C119" s="3421"/>
      <c r="D119" s="3421"/>
      <c r="E119" s="3421"/>
      <c r="F119" s="3421"/>
      <c r="G119" s="3421"/>
      <c r="H119" s="3421"/>
      <c r="I119" s="1206" t="s">
        <v>158</v>
      </c>
      <c r="J119" s="1120">
        <v>-206</v>
      </c>
      <c r="K119" s="1120">
        <v>0</v>
      </c>
      <c r="L119" s="1120">
        <v>0</v>
      </c>
      <c r="M119" s="1120">
        <v>0</v>
      </c>
      <c r="N119" s="1120">
        <v>792</v>
      </c>
      <c r="O119" s="1120">
        <v>1451</v>
      </c>
      <c r="P119" s="1120">
        <v>0</v>
      </c>
      <c r="Q119" s="1120">
        <v>0</v>
      </c>
      <c r="R119" s="1120">
        <v>2801</v>
      </c>
      <c r="S119" s="1120">
        <v>0</v>
      </c>
      <c r="T119" s="1120">
        <v>0</v>
      </c>
      <c r="U119" s="1120">
        <v>0</v>
      </c>
      <c r="V119" s="1120">
        <v>0</v>
      </c>
      <c r="W119" s="1120">
        <v>0</v>
      </c>
      <c r="X119" s="1120">
        <v>4838</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21744</v>
      </c>
      <c r="K129" s="1120">
        <v>16687</v>
      </c>
      <c r="L129" s="1120">
        <v>116925</v>
      </c>
      <c r="M129" s="1120">
        <v>47951</v>
      </c>
      <c r="N129" s="1120">
        <v>143163</v>
      </c>
      <c r="O129" s="1120">
        <v>756795</v>
      </c>
      <c r="P129" s="1120">
        <v>2808</v>
      </c>
      <c r="Q129" s="1120">
        <v>5134</v>
      </c>
      <c r="R129" s="1120">
        <v>402979</v>
      </c>
      <c r="S129" s="1120">
        <v>26609</v>
      </c>
      <c r="T129" s="1120">
        <v>6630</v>
      </c>
      <c r="U129" s="1120">
        <v>6102</v>
      </c>
      <c r="V129" s="1120">
        <v>397</v>
      </c>
      <c r="W129" s="1120">
        <v>0</v>
      </c>
      <c r="X129" s="1120">
        <v>1553924</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5427</v>
      </c>
      <c r="K131" s="1120">
        <v>4156</v>
      </c>
      <c r="L131" s="1120">
        <v>29169</v>
      </c>
      <c r="M131" s="1120">
        <v>19514</v>
      </c>
      <c r="N131" s="1120">
        <v>34381</v>
      </c>
      <c r="O131" s="1120">
        <v>193575</v>
      </c>
      <c r="P131" s="1120">
        <v>701</v>
      </c>
      <c r="Q131" s="1120">
        <v>1282</v>
      </c>
      <c r="R131" s="1120">
        <v>100059</v>
      </c>
      <c r="S131" s="1120">
        <v>6863</v>
      </c>
      <c r="T131" s="1120">
        <v>1653</v>
      </c>
      <c r="U131" s="1120">
        <v>1522</v>
      </c>
      <c r="V131" s="1120">
        <v>99</v>
      </c>
      <c r="W131" s="1120">
        <v>0</v>
      </c>
      <c r="X131" s="1120">
        <v>398401</v>
      </c>
      <c r="Y131" s="1139"/>
      <c r="Z131" s="1139"/>
    </row>
    <row r="132" spans="2:26" s="1314" customFormat="1" ht="12" hidden="1" customHeight="1">
      <c r="B132" s="3486"/>
      <c r="C132" s="3486"/>
      <c r="D132" s="3486"/>
      <c r="E132" s="3486"/>
      <c r="F132" s="3486"/>
      <c r="G132" s="3486"/>
      <c r="H132" s="3486"/>
      <c r="I132" s="1206" t="s">
        <v>124</v>
      </c>
      <c r="J132" s="1120">
        <v>16317</v>
      </c>
      <c r="K132" s="1120">
        <v>12531</v>
      </c>
      <c r="L132" s="1120">
        <v>87756</v>
      </c>
      <c r="M132" s="1120">
        <v>28437</v>
      </c>
      <c r="N132" s="1120">
        <v>108782</v>
      </c>
      <c r="O132" s="1120">
        <v>563220</v>
      </c>
      <c r="P132" s="1120">
        <v>2107</v>
      </c>
      <c r="Q132" s="1120">
        <v>3852</v>
      </c>
      <c r="R132" s="1120">
        <v>302920</v>
      </c>
      <c r="S132" s="1120">
        <v>19746</v>
      </c>
      <c r="T132" s="1120">
        <v>4977</v>
      </c>
      <c r="U132" s="1120">
        <v>4580</v>
      </c>
      <c r="V132" s="1120">
        <v>298</v>
      </c>
      <c r="W132" s="1120">
        <v>0</v>
      </c>
      <c r="X132" s="1120">
        <v>1155523</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12378</v>
      </c>
      <c r="K141" s="1120">
        <v>1975</v>
      </c>
      <c r="L141" s="1120">
        <v>38845</v>
      </c>
      <c r="M141" s="1120">
        <v>18238</v>
      </c>
      <c r="N141" s="1120">
        <v>70692</v>
      </c>
      <c r="O141" s="1120">
        <v>341246</v>
      </c>
      <c r="P141" s="1120">
        <v>5930</v>
      </c>
      <c r="Q141" s="1120">
        <v>8890</v>
      </c>
      <c r="R141" s="1120">
        <v>205948</v>
      </c>
      <c r="S141" s="1120">
        <v>56247</v>
      </c>
      <c r="T141" s="1120">
        <v>3571</v>
      </c>
      <c r="U141" s="1120">
        <v>2399</v>
      </c>
      <c r="V141" s="1120">
        <v>559</v>
      </c>
      <c r="W141" s="1120">
        <v>0</v>
      </c>
      <c r="X141" s="1120">
        <v>766918</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12378</v>
      </c>
      <c r="K144" s="1120">
        <v>1975</v>
      </c>
      <c r="L144" s="1120">
        <v>38845</v>
      </c>
      <c r="M144" s="1120">
        <v>18238</v>
      </c>
      <c r="N144" s="1120"/>
      <c r="O144" s="1120">
        <v>341246</v>
      </c>
      <c r="P144" s="1120">
        <v>5930</v>
      </c>
      <c r="Q144" s="1120">
        <v>8890</v>
      </c>
      <c r="R144" s="1120">
        <v>205948</v>
      </c>
      <c r="S144" s="1120">
        <v>56247</v>
      </c>
      <c r="T144" s="1120">
        <v>3571</v>
      </c>
      <c r="U144" s="1120">
        <v>2399</v>
      </c>
      <c r="V144" s="1120">
        <v>559</v>
      </c>
      <c r="W144" s="1120">
        <v>0</v>
      </c>
      <c r="X144" s="1120">
        <v>766918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1</v>
      </c>
      <c r="P145" s="1120">
        <v>0</v>
      </c>
      <c r="Q145" s="1120">
        <v>0</v>
      </c>
      <c r="R145" s="1120">
        <v>0</v>
      </c>
      <c r="S145" s="1120">
        <v>0</v>
      </c>
      <c r="T145" s="1120">
        <v>0</v>
      </c>
      <c r="U145" s="1120">
        <v>0</v>
      </c>
      <c r="V145" s="1120">
        <v>0</v>
      </c>
      <c r="W145" s="1120">
        <v>0</v>
      </c>
      <c r="X145" s="1120">
        <v>1</v>
      </c>
      <c r="Y145" s="1139"/>
      <c r="Z145" s="1139"/>
    </row>
    <row r="146" spans="2:26" s="1314" customFormat="1" ht="12" hidden="1" customHeight="1">
      <c r="B146" s="3486" t="s">
        <v>1566</v>
      </c>
      <c r="C146" s="3486"/>
      <c r="D146" s="3486"/>
      <c r="E146" s="3486"/>
      <c r="F146" s="3486"/>
      <c r="G146" s="3486"/>
      <c r="H146" s="3486"/>
      <c r="I146" s="1206" t="s">
        <v>121</v>
      </c>
      <c r="J146" s="1120">
        <v>12378</v>
      </c>
      <c r="K146" s="1120">
        <v>1975</v>
      </c>
      <c r="L146" s="1120">
        <v>38845</v>
      </c>
      <c r="M146" s="1120">
        <v>18238</v>
      </c>
      <c r="N146" s="1120">
        <v>70692</v>
      </c>
      <c r="O146" s="1120">
        <v>341247</v>
      </c>
      <c r="P146" s="1120">
        <v>5930</v>
      </c>
      <c r="Q146" s="1120">
        <v>8890</v>
      </c>
      <c r="R146" s="1120">
        <v>205948</v>
      </c>
      <c r="S146" s="1120">
        <v>56247</v>
      </c>
      <c r="T146" s="1120">
        <v>3571</v>
      </c>
      <c r="U146" s="1120">
        <v>2399</v>
      </c>
      <c r="V146" s="1120">
        <v>559</v>
      </c>
      <c r="W146" s="1120">
        <v>0</v>
      </c>
      <c r="X146" s="1120">
        <v>766919</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11747</v>
      </c>
      <c r="K149" s="1120">
        <v>4912</v>
      </c>
      <c r="L149" s="1120">
        <v>54818</v>
      </c>
      <c r="M149" s="1120">
        <v>23384</v>
      </c>
      <c r="N149" s="1120">
        <v>39950</v>
      </c>
      <c r="O149" s="1120">
        <v>400032</v>
      </c>
      <c r="P149" s="1120">
        <v>0</v>
      </c>
      <c r="Q149" s="1120">
        <v>0</v>
      </c>
      <c r="R149" s="1120">
        <v>252012</v>
      </c>
      <c r="S149" s="1120">
        <v>0</v>
      </c>
      <c r="T149" s="1120">
        <v>2998</v>
      </c>
      <c r="U149" s="1120">
        <v>1676</v>
      </c>
      <c r="V149" s="1120">
        <v>423</v>
      </c>
      <c r="W149" s="1120">
        <v>0</v>
      </c>
      <c r="X149" s="1120">
        <v>791952</v>
      </c>
      <c r="Y149" s="1139"/>
      <c r="Z149" s="1139"/>
    </row>
    <row r="150" spans="2:26" s="1314" customFormat="1" ht="12" hidden="1" customHeight="1">
      <c r="B150" s="1150"/>
      <c r="C150" s="1150"/>
      <c r="D150" s="1150"/>
      <c r="E150" s="1150"/>
      <c r="F150" s="1150"/>
      <c r="G150" s="3396" t="s">
        <v>149</v>
      </c>
      <c r="H150" s="3396"/>
      <c r="I150" s="1206" t="s">
        <v>226</v>
      </c>
      <c r="J150" s="1120">
        <v>1116</v>
      </c>
      <c r="K150" s="1120">
        <v>508</v>
      </c>
      <c r="L150" s="1120">
        <v>7490</v>
      </c>
      <c r="M150" s="1120">
        <v>3536</v>
      </c>
      <c r="N150" s="1120">
        <v>-1</v>
      </c>
      <c r="O150" s="1120">
        <v>185683</v>
      </c>
      <c r="P150" s="1120">
        <v>0</v>
      </c>
      <c r="Q150" s="1120">
        <v>0</v>
      </c>
      <c r="R150" s="1120">
        <v>31498</v>
      </c>
      <c r="S150" s="1120">
        <v>0</v>
      </c>
      <c r="T150" s="1120">
        <v>296</v>
      </c>
      <c r="U150" s="1120">
        <v>163</v>
      </c>
      <c r="V150" s="1120">
        <v>48</v>
      </c>
      <c r="W150" s="1120">
        <v>0</v>
      </c>
      <c r="X150" s="1120">
        <v>230337</v>
      </c>
      <c r="Y150" s="1139"/>
      <c r="Z150" s="1139"/>
    </row>
    <row r="151" spans="2:26" s="1314" customFormat="1" ht="12" hidden="1" customHeight="1">
      <c r="B151" s="1150"/>
      <c r="C151" s="1150"/>
      <c r="D151" s="1150"/>
      <c r="E151" s="1150"/>
      <c r="F151" s="1150"/>
      <c r="G151" s="3396" t="s">
        <v>198</v>
      </c>
      <c r="H151" s="3396"/>
      <c r="I151" s="1206" t="s">
        <v>557</v>
      </c>
      <c r="J151" s="1120">
        <v>6332</v>
      </c>
      <c r="K151" s="1120">
        <v>5126</v>
      </c>
      <c r="L151" s="1120">
        <v>30065</v>
      </c>
      <c r="M151" s="1120">
        <v>16345</v>
      </c>
      <c r="N151" s="1120">
        <v>33517</v>
      </c>
      <c r="O151" s="1120">
        <v>202583</v>
      </c>
      <c r="P151" s="1120">
        <v>0</v>
      </c>
      <c r="Q151" s="1120">
        <v>0</v>
      </c>
      <c r="R151" s="1120">
        <v>140576</v>
      </c>
      <c r="S151" s="1120">
        <v>0</v>
      </c>
      <c r="T151" s="1120">
        <v>3218</v>
      </c>
      <c r="U151" s="1120">
        <v>2377</v>
      </c>
      <c r="V151" s="1120">
        <v>506</v>
      </c>
      <c r="W151" s="1120">
        <v>0</v>
      </c>
      <c r="X151" s="1120">
        <v>440645</v>
      </c>
      <c r="Y151" s="1139"/>
      <c r="Z151" s="1139"/>
    </row>
    <row r="152" spans="2:26" s="1314" customFormat="1" ht="12" hidden="1" customHeight="1">
      <c r="B152" s="1150"/>
      <c r="C152" s="3411" t="s">
        <v>1506</v>
      </c>
      <c r="D152" s="3411"/>
      <c r="E152" s="3411"/>
      <c r="F152" s="3411"/>
      <c r="G152" s="3411"/>
      <c r="H152" s="3411"/>
      <c r="I152" s="1206" t="s">
        <v>227</v>
      </c>
      <c r="J152" s="1120">
        <v>19195</v>
      </c>
      <c r="K152" s="1120">
        <v>10546</v>
      </c>
      <c r="L152" s="1120">
        <v>92373</v>
      </c>
      <c r="M152" s="1120">
        <v>43265</v>
      </c>
      <c r="N152" s="1120">
        <v>73466</v>
      </c>
      <c r="O152" s="1120">
        <v>788298</v>
      </c>
      <c r="P152" s="1120">
        <v>0</v>
      </c>
      <c r="Q152" s="1120">
        <v>0</v>
      </c>
      <c r="R152" s="1120">
        <v>424086</v>
      </c>
      <c r="S152" s="1120">
        <v>0</v>
      </c>
      <c r="T152" s="1120">
        <v>6512</v>
      </c>
      <c r="U152" s="1120">
        <v>4216</v>
      </c>
      <c r="V152" s="1120">
        <v>977</v>
      </c>
      <c r="W152" s="1120">
        <v>0</v>
      </c>
      <c r="X152" s="1120">
        <v>1462934</v>
      </c>
      <c r="Y152" s="1139"/>
      <c r="Z152" s="1139"/>
    </row>
    <row r="153" spans="2:26" s="1314" customFormat="1" ht="12" hidden="1" customHeight="1">
      <c r="B153" s="1150"/>
      <c r="C153" s="3411" t="s">
        <v>1507</v>
      </c>
      <c r="D153" s="3421"/>
      <c r="E153" s="3421"/>
      <c r="F153" s="3421"/>
      <c r="G153" s="3396" t="s">
        <v>197</v>
      </c>
      <c r="H153" s="3396"/>
      <c r="I153" s="1206" t="s">
        <v>324</v>
      </c>
      <c r="J153" s="1120">
        <v>60</v>
      </c>
      <c r="K153" s="1120">
        <v>23</v>
      </c>
      <c r="L153" s="1120">
        <v>203</v>
      </c>
      <c r="M153" s="1120">
        <v>150</v>
      </c>
      <c r="N153" s="1120">
        <v>58</v>
      </c>
      <c r="O153" s="1120">
        <v>1030</v>
      </c>
      <c r="P153" s="1120">
        <v>0</v>
      </c>
      <c r="Q153" s="1120">
        <v>0</v>
      </c>
      <c r="R153" s="1120">
        <v>214</v>
      </c>
      <c r="S153" s="1120">
        <v>0</v>
      </c>
      <c r="T153" s="1120">
        <v>7</v>
      </c>
      <c r="U153" s="1120">
        <v>4</v>
      </c>
      <c r="V153" s="1120">
        <v>0</v>
      </c>
      <c r="W153" s="1120">
        <v>0</v>
      </c>
      <c r="X153" s="1120">
        <v>1749</v>
      </c>
      <c r="Y153" s="1139"/>
      <c r="Z153" s="1139"/>
    </row>
    <row r="154" spans="2:26" s="1314" customFormat="1" ht="12" hidden="1" customHeight="1">
      <c r="B154" s="1150"/>
      <c r="C154" s="1150"/>
      <c r="D154" s="1150"/>
      <c r="E154" s="1150"/>
      <c r="F154" s="1175"/>
      <c r="G154" s="3396" t="s">
        <v>149</v>
      </c>
      <c r="H154" s="3396"/>
      <c r="I154" s="1206" t="s">
        <v>223</v>
      </c>
      <c r="J154" s="1120">
        <v>28</v>
      </c>
      <c r="K154" s="1120">
        <v>10</v>
      </c>
      <c r="L154" s="1120">
        <v>146</v>
      </c>
      <c r="M154" s="1120">
        <v>105</v>
      </c>
      <c r="N154" s="1120">
        <v>0</v>
      </c>
      <c r="O154" s="1120">
        <v>3805</v>
      </c>
      <c r="P154" s="1120">
        <v>0</v>
      </c>
      <c r="Q154" s="1120">
        <v>0</v>
      </c>
      <c r="R154" s="1120">
        <v>86</v>
      </c>
      <c r="S154" s="1120">
        <v>0</v>
      </c>
      <c r="T154" s="1120">
        <v>3</v>
      </c>
      <c r="U154" s="1120">
        <v>2</v>
      </c>
      <c r="V154" s="1120">
        <v>0</v>
      </c>
      <c r="W154" s="1120">
        <v>0</v>
      </c>
      <c r="X154" s="1120">
        <v>4185</v>
      </c>
      <c r="Y154" s="1139"/>
      <c r="Z154" s="1139"/>
    </row>
    <row r="155" spans="2:26" s="1314" customFormat="1" ht="12" hidden="1" customHeight="1">
      <c r="B155" s="1150"/>
      <c r="C155" s="1150"/>
      <c r="D155" s="1150"/>
      <c r="E155" s="1150"/>
      <c r="F155" s="1175"/>
      <c r="G155" s="3396" t="s">
        <v>198</v>
      </c>
      <c r="H155" s="3396"/>
      <c r="I155" s="1206" t="s">
        <v>325</v>
      </c>
      <c r="J155" s="1120">
        <v>48</v>
      </c>
      <c r="K155" s="1120">
        <v>18</v>
      </c>
      <c r="L155" s="1120">
        <v>189</v>
      </c>
      <c r="M155" s="1120">
        <v>115</v>
      </c>
      <c r="N155" s="1120">
        <v>89</v>
      </c>
      <c r="O155" s="1120">
        <v>285</v>
      </c>
      <c r="P155" s="1120">
        <v>0</v>
      </c>
      <c r="Q155" s="1120">
        <v>0</v>
      </c>
      <c r="R155" s="1120">
        <v>392</v>
      </c>
      <c r="S155" s="1120">
        <v>0</v>
      </c>
      <c r="T155" s="1120">
        <v>11</v>
      </c>
      <c r="U155" s="1120">
        <v>8</v>
      </c>
      <c r="V155" s="1120">
        <v>1</v>
      </c>
      <c r="W155" s="1120">
        <v>0</v>
      </c>
      <c r="X155" s="1120">
        <v>1156</v>
      </c>
      <c r="Y155" s="1139"/>
      <c r="Z155" s="1139"/>
    </row>
    <row r="156" spans="2:26" s="1314" customFormat="1" ht="12" hidden="1" customHeight="1">
      <c r="B156" s="1150"/>
      <c r="C156" s="3411" t="s">
        <v>1508</v>
      </c>
      <c r="D156" s="3421"/>
      <c r="E156" s="3421"/>
      <c r="F156" s="3421"/>
      <c r="G156" s="3421"/>
      <c r="H156" s="3421"/>
      <c r="I156" s="1206" t="s">
        <v>323</v>
      </c>
      <c r="J156" s="1120">
        <v>136</v>
      </c>
      <c r="K156" s="1120">
        <v>51</v>
      </c>
      <c r="L156" s="1120">
        <v>538</v>
      </c>
      <c r="M156" s="1120">
        <v>370</v>
      </c>
      <c r="N156" s="1120">
        <v>147</v>
      </c>
      <c r="O156" s="1120">
        <v>5120</v>
      </c>
      <c r="P156" s="1120">
        <v>0</v>
      </c>
      <c r="Q156" s="1120">
        <v>0</v>
      </c>
      <c r="R156" s="1120">
        <v>692</v>
      </c>
      <c r="S156" s="1120">
        <v>0</v>
      </c>
      <c r="T156" s="1120">
        <v>21</v>
      </c>
      <c r="U156" s="1120">
        <v>14</v>
      </c>
      <c r="V156" s="1120">
        <v>1</v>
      </c>
      <c r="W156" s="1120">
        <v>0</v>
      </c>
      <c r="X156" s="1120">
        <v>7090</v>
      </c>
      <c r="Y156" s="1139"/>
      <c r="Z156" s="1139"/>
    </row>
    <row r="157" spans="2:26" s="1314" customFormat="1" ht="12" hidden="1" customHeight="1">
      <c r="B157" s="1150"/>
      <c r="C157" s="3411" t="s">
        <v>1509</v>
      </c>
      <c r="D157" s="3421"/>
      <c r="E157" s="3421"/>
      <c r="F157" s="3421"/>
      <c r="G157" s="3396" t="s">
        <v>197</v>
      </c>
      <c r="H157" s="3396"/>
      <c r="I157" s="1206" t="s">
        <v>224</v>
      </c>
      <c r="J157" s="1120">
        <v>769</v>
      </c>
      <c r="K157" s="1120">
        <v>205</v>
      </c>
      <c r="L157" s="1120">
        <v>1842</v>
      </c>
      <c r="M157" s="1120">
        <v>763</v>
      </c>
      <c r="N157" s="1120"/>
      <c r="O157" s="1120">
        <v>2133</v>
      </c>
      <c r="P157" s="1120">
        <v>0</v>
      </c>
      <c r="Q157" s="1120">
        <v>0</v>
      </c>
      <c r="R157" s="1120">
        <v>878</v>
      </c>
      <c r="S157" s="1120"/>
      <c r="T157" s="1120">
        <v>26</v>
      </c>
      <c r="U157" s="1120">
        <v>73</v>
      </c>
      <c r="V157" s="1120">
        <v>16</v>
      </c>
      <c r="W157" s="1120">
        <v>0</v>
      </c>
      <c r="X157" s="1120">
        <v>6705</v>
      </c>
      <c r="Y157" s="1139"/>
      <c r="Z157" s="1139"/>
    </row>
    <row r="158" spans="2:26" s="1314" customFormat="1" ht="12" hidden="1" customHeight="1">
      <c r="B158" s="1150"/>
      <c r="C158" s="1150"/>
      <c r="D158" s="1150"/>
      <c r="E158" s="1150"/>
      <c r="F158" s="1175"/>
      <c r="G158" s="3396" t="s">
        <v>149</v>
      </c>
      <c r="H158" s="3396"/>
      <c r="I158" s="1206" t="s">
        <v>627</v>
      </c>
      <c r="J158" s="1120">
        <v>88</v>
      </c>
      <c r="K158" s="1120">
        <v>28</v>
      </c>
      <c r="L158" s="1120">
        <v>326</v>
      </c>
      <c r="M158" s="1120">
        <v>148</v>
      </c>
      <c r="N158" s="1120"/>
      <c r="O158" s="1120">
        <v>1001</v>
      </c>
      <c r="P158" s="1120">
        <v>0</v>
      </c>
      <c r="Q158" s="1120">
        <v>0</v>
      </c>
      <c r="R158" s="1120">
        <v>31</v>
      </c>
      <c r="S158" s="1120"/>
      <c r="T158" s="1120">
        <v>1</v>
      </c>
      <c r="U158" s="1120">
        <v>3</v>
      </c>
      <c r="V158" s="1120">
        <v>0</v>
      </c>
      <c r="W158" s="1120">
        <v>0</v>
      </c>
      <c r="X158" s="1120">
        <v>1626</v>
      </c>
      <c r="Y158" s="1139"/>
      <c r="Z158" s="1139"/>
    </row>
    <row r="159" spans="2:26" s="1314" customFormat="1" ht="12" hidden="1" customHeight="1">
      <c r="B159" s="1150"/>
      <c r="C159" s="1150"/>
      <c r="D159" s="1150"/>
      <c r="E159" s="1150"/>
      <c r="F159" s="1175"/>
      <c r="G159" s="3396" t="s">
        <v>198</v>
      </c>
      <c r="H159" s="3396"/>
      <c r="I159" s="1206" t="s">
        <v>199</v>
      </c>
      <c r="J159" s="1120">
        <v>260</v>
      </c>
      <c r="K159" s="1120">
        <v>86</v>
      </c>
      <c r="L159" s="1120">
        <v>727</v>
      </c>
      <c r="M159" s="1120">
        <v>331</v>
      </c>
      <c r="N159" s="1120"/>
      <c r="O159" s="1120">
        <v>755</v>
      </c>
      <c r="P159" s="1120">
        <v>0</v>
      </c>
      <c r="Q159" s="1120">
        <v>0</v>
      </c>
      <c r="R159" s="1120">
        <v>296</v>
      </c>
      <c r="S159" s="1120"/>
      <c r="T159" s="1120">
        <v>17</v>
      </c>
      <c r="U159" s="1120">
        <v>81</v>
      </c>
      <c r="V159" s="1120">
        <v>12</v>
      </c>
      <c r="W159" s="1120">
        <v>0</v>
      </c>
      <c r="X159" s="1120">
        <v>2565</v>
      </c>
      <c r="Y159" s="1139"/>
      <c r="Z159" s="1139"/>
    </row>
    <row r="160" spans="2:26" s="1314" customFormat="1" ht="12" hidden="1" customHeight="1">
      <c r="B160" s="1150"/>
      <c r="C160" s="3411" t="s">
        <v>1441</v>
      </c>
      <c r="D160" s="3421"/>
      <c r="E160" s="3421"/>
      <c r="F160" s="3421"/>
      <c r="G160" s="3421"/>
      <c r="H160" s="3421"/>
      <c r="I160" s="1206" t="s">
        <v>629</v>
      </c>
      <c r="J160" s="1120">
        <v>1117</v>
      </c>
      <c r="K160" s="1120">
        <v>319</v>
      </c>
      <c r="L160" s="1120">
        <v>2895</v>
      </c>
      <c r="M160" s="1120">
        <v>1242</v>
      </c>
      <c r="N160" s="1120"/>
      <c r="O160" s="1120">
        <v>3889</v>
      </c>
      <c r="P160" s="1120">
        <v>0</v>
      </c>
      <c r="Q160" s="1120">
        <v>0</v>
      </c>
      <c r="R160" s="1120">
        <v>1205</v>
      </c>
      <c r="S160" s="1120"/>
      <c r="T160" s="1120">
        <v>44</v>
      </c>
      <c r="U160" s="1120">
        <v>157</v>
      </c>
      <c r="V160" s="1120">
        <v>28</v>
      </c>
      <c r="W160" s="1120">
        <v>0</v>
      </c>
      <c r="X160" s="1120">
        <v>10896</v>
      </c>
      <c r="Y160" s="1139"/>
      <c r="Z160" s="1139"/>
    </row>
    <row r="161" spans="2:26" s="1314" customFormat="1" ht="12" hidden="1" customHeight="1">
      <c r="B161" s="3407" t="s">
        <v>212</v>
      </c>
      <c r="C161" s="3407"/>
      <c r="D161" s="3407"/>
      <c r="E161" s="3407"/>
      <c r="F161" s="3407"/>
      <c r="G161" s="3407"/>
      <c r="H161" s="3407"/>
      <c r="I161" s="1206" t="s">
        <v>128</v>
      </c>
      <c r="J161" s="1120">
        <v>12576</v>
      </c>
      <c r="K161" s="1120">
        <v>5140</v>
      </c>
      <c r="L161" s="1120">
        <v>56863</v>
      </c>
      <c r="M161" s="1120">
        <v>24297</v>
      </c>
      <c r="N161" s="1120">
        <v>40008</v>
      </c>
      <c r="O161" s="1120">
        <v>403195</v>
      </c>
      <c r="P161" s="1120">
        <v>0</v>
      </c>
      <c r="Q161" s="1120">
        <v>0</v>
      </c>
      <c r="R161" s="1120">
        <v>253104</v>
      </c>
      <c r="S161" s="1120">
        <v>0</v>
      </c>
      <c r="T161" s="1120">
        <v>3031</v>
      </c>
      <c r="U161" s="1120">
        <v>1753</v>
      </c>
      <c r="V161" s="1120">
        <v>439</v>
      </c>
      <c r="W161" s="1120">
        <v>0</v>
      </c>
      <c r="X161" s="1120">
        <v>800406</v>
      </c>
      <c r="Y161" s="1139"/>
      <c r="Z161" s="1139"/>
    </row>
    <row r="162" spans="2:26" s="1314" customFormat="1" ht="12" hidden="1" customHeight="1">
      <c r="B162" s="3407" t="s">
        <v>185</v>
      </c>
      <c r="C162" s="3407"/>
      <c r="D162" s="3407"/>
      <c r="E162" s="3407"/>
      <c r="F162" s="3407"/>
      <c r="G162" s="3407"/>
      <c r="H162" s="3407"/>
      <c r="I162" s="1206" t="s">
        <v>129</v>
      </c>
      <c r="J162" s="1120">
        <v>1232</v>
      </c>
      <c r="K162" s="1120">
        <v>546</v>
      </c>
      <c r="L162" s="1120">
        <v>7962</v>
      </c>
      <c r="M162" s="1120">
        <v>3789</v>
      </c>
      <c r="N162" s="1120">
        <v>-1</v>
      </c>
      <c r="O162" s="1120">
        <v>190489</v>
      </c>
      <c r="P162" s="1120">
        <v>0</v>
      </c>
      <c r="Q162" s="1120">
        <v>0</v>
      </c>
      <c r="R162" s="1120">
        <v>31615</v>
      </c>
      <c r="S162" s="1120">
        <v>0</v>
      </c>
      <c r="T162" s="1120">
        <v>300</v>
      </c>
      <c r="U162" s="1120">
        <v>168</v>
      </c>
      <c r="V162" s="1120">
        <v>48</v>
      </c>
      <c r="W162" s="1120">
        <v>0</v>
      </c>
      <c r="X162" s="1120">
        <v>236148</v>
      </c>
      <c r="Y162" s="1139"/>
      <c r="Z162" s="1139"/>
    </row>
    <row r="163" spans="2:26" s="1314" customFormat="1" ht="12" hidden="1" customHeight="1">
      <c r="B163" s="3407" t="s">
        <v>185</v>
      </c>
      <c r="C163" s="3407"/>
      <c r="D163" s="3407"/>
      <c r="E163" s="3407"/>
      <c r="F163" s="3407"/>
      <c r="G163" s="3407"/>
      <c r="H163" s="3407"/>
      <c r="I163" s="1206" t="s">
        <v>130</v>
      </c>
      <c r="J163" s="1120">
        <v>6640</v>
      </c>
      <c r="K163" s="1120">
        <v>5230</v>
      </c>
      <c r="L163" s="1120">
        <v>30981</v>
      </c>
      <c r="M163" s="1120">
        <v>16791</v>
      </c>
      <c r="N163" s="1120">
        <v>33606</v>
      </c>
      <c r="O163" s="1120">
        <v>203623</v>
      </c>
      <c r="P163" s="1120">
        <v>0</v>
      </c>
      <c r="Q163" s="1120">
        <v>0</v>
      </c>
      <c r="R163" s="1120">
        <v>141264</v>
      </c>
      <c r="S163" s="1120">
        <v>0</v>
      </c>
      <c r="T163" s="1120">
        <v>3246</v>
      </c>
      <c r="U163" s="1120">
        <v>2466</v>
      </c>
      <c r="V163" s="1120">
        <v>519</v>
      </c>
      <c r="W163" s="1120">
        <v>0</v>
      </c>
      <c r="X163" s="1120">
        <v>444366</v>
      </c>
      <c r="Y163" s="1139"/>
      <c r="Z163" s="1139"/>
    </row>
    <row r="164" spans="2:26" s="1314" customFormat="1" ht="12" hidden="1" customHeight="1">
      <c r="B164" s="3486" t="s">
        <v>1558</v>
      </c>
      <c r="C164" s="3486"/>
      <c r="D164" s="3486"/>
      <c r="E164" s="3486"/>
      <c r="F164" s="3486"/>
      <c r="G164" s="3486"/>
      <c r="H164" s="3486"/>
      <c r="I164" s="1206" t="s">
        <v>228</v>
      </c>
      <c r="J164" s="1120">
        <v>20448</v>
      </c>
      <c r="K164" s="1120">
        <v>10916</v>
      </c>
      <c r="L164" s="1120">
        <v>95806</v>
      </c>
      <c r="M164" s="1120">
        <v>44877</v>
      </c>
      <c r="N164" s="1120">
        <v>73613</v>
      </c>
      <c r="O164" s="1120">
        <v>797307</v>
      </c>
      <c r="P164" s="1120">
        <v>0</v>
      </c>
      <c r="Q164" s="1120">
        <v>0</v>
      </c>
      <c r="R164" s="1120">
        <v>425983</v>
      </c>
      <c r="S164" s="1120">
        <v>0</v>
      </c>
      <c r="T164" s="1120">
        <v>6577</v>
      </c>
      <c r="U164" s="1120">
        <v>4387</v>
      </c>
      <c r="V164" s="1120">
        <v>1006</v>
      </c>
      <c r="W164" s="1120">
        <v>0</v>
      </c>
      <c r="X164" s="1120">
        <v>1480920</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2</v>
      </c>
      <c r="P173" s="1120">
        <v>0</v>
      </c>
      <c r="Q173" s="1120">
        <v>0</v>
      </c>
      <c r="R173" s="1120">
        <v>0</v>
      </c>
      <c r="S173" s="1120">
        <v>0</v>
      </c>
      <c r="T173" s="1120">
        <v>0</v>
      </c>
      <c r="U173" s="1120">
        <v>0</v>
      </c>
      <c r="V173" s="1120">
        <v>0</v>
      </c>
      <c r="W173" s="1120">
        <v>0</v>
      </c>
      <c r="X173" s="1120">
        <v>2</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348</v>
      </c>
      <c r="K181" s="1120">
        <v>0</v>
      </c>
      <c r="L181" s="1120">
        <v>0</v>
      </c>
      <c r="M181" s="1120">
        <v>0</v>
      </c>
      <c r="N181" s="1120">
        <v>832</v>
      </c>
      <c r="O181" s="1120">
        <v>4915</v>
      </c>
      <c r="P181" s="1120">
        <v>0</v>
      </c>
      <c r="Q181" s="1120">
        <v>0</v>
      </c>
      <c r="R181" s="1120">
        <v>3048</v>
      </c>
      <c r="S181" s="1120">
        <v>0</v>
      </c>
      <c r="T181" s="1120">
        <v>0</v>
      </c>
      <c r="U181" s="1120">
        <v>0</v>
      </c>
      <c r="V181" s="1120">
        <v>0</v>
      </c>
      <c r="W181" s="1120">
        <v>0</v>
      </c>
      <c r="X181" s="1120">
        <v>9143</v>
      </c>
      <c r="Y181" s="1139"/>
      <c r="Z181" s="1139"/>
    </row>
    <row r="182" spans="2:26" s="1314" customFormat="1" ht="12" hidden="1" customHeight="1">
      <c r="B182" s="3421" t="s">
        <v>132</v>
      </c>
      <c r="C182" s="3421"/>
      <c r="D182" s="3421"/>
      <c r="E182" s="3421"/>
      <c r="F182" s="3421"/>
      <c r="G182" s="3421"/>
      <c r="H182" s="3421"/>
      <c r="I182" s="1206" t="s">
        <v>158</v>
      </c>
      <c r="J182" s="1120">
        <v>348</v>
      </c>
      <c r="K182" s="1120">
        <v>0</v>
      </c>
      <c r="L182" s="1120">
        <v>0</v>
      </c>
      <c r="M182" s="1120">
        <v>0</v>
      </c>
      <c r="N182" s="1120">
        <v>832</v>
      </c>
      <c r="O182" s="1120">
        <v>4917</v>
      </c>
      <c r="P182" s="1120">
        <v>0</v>
      </c>
      <c r="Q182" s="1120">
        <v>0</v>
      </c>
      <c r="R182" s="1120">
        <v>3048</v>
      </c>
      <c r="S182" s="1120">
        <v>0</v>
      </c>
      <c r="T182" s="1120">
        <v>0</v>
      </c>
      <c r="U182" s="1120">
        <v>0</v>
      </c>
      <c r="V182" s="1120">
        <v>0</v>
      </c>
      <c r="W182" s="1120">
        <v>0</v>
      </c>
      <c r="X182" s="1120">
        <v>9145</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33174</v>
      </c>
      <c r="K192" s="1120">
        <v>12891</v>
      </c>
      <c r="L192" s="1120">
        <v>134651</v>
      </c>
      <c r="M192" s="1120">
        <v>63115</v>
      </c>
      <c r="N192" s="1120">
        <v>145137</v>
      </c>
      <c r="O192" s="1120">
        <v>1143471</v>
      </c>
      <c r="P192" s="1120">
        <v>5930</v>
      </c>
      <c r="Q192" s="1120">
        <v>8890</v>
      </c>
      <c r="R192" s="1120">
        <v>634979</v>
      </c>
      <c r="S192" s="1120">
        <v>56247</v>
      </c>
      <c r="T192" s="1120">
        <v>10148</v>
      </c>
      <c r="U192" s="1120">
        <v>6786</v>
      </c>
      <c r="V192" s="1120">
        <v>1565</v>
      </c>
      <c r="W192" s="1120">
        <v>0</v>
      </c>
      <c r="X192" s="1120">
        <v>2256984</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8567</v>
      </c>
      <c r="K194" s="1120">
        <v>3275</v>
      </c>
      <c r="L194" s="1120">
        <v>35433</v>
      </c>
      <c r="M194" s="1120">
        <v>21130</v>
      </c>
      <c r="N194" s="1120">
        <v>40104</v>
      </c>
      <c r="O194" s="1120">
        <v>310969</v>
      </c>
      <c r="P194" s="1120">
        <v>1596</v>
      </c>
      <c r="Q194" s="1120">
        <v>2375</v>
      </c>
      <c r="R194" s="1120">
        <v>190627</v>
      </c>
      <c r="S194" s="1120">
        <v>15064</v>
      </c>
      <c r="T194" s="1120">
        <v>2613</v>
      </c>
      <c r="U194" s="1120">
        <v>1749</v>
      </c>
      <c r="V194" s="1120">
        <v>403</v>
      </c>
      <c r="W194" s="1120">
        <v>0</v>
      </c>
      <c r="X194" s="1120">
        <v>633905</v>
      </c>
      <c r="Y194" s="1139"/>
      <c r="Z194" s="1139"/>
    </row>
    <row r="195" spans="2:26" s="1314" customFormat="1" ht="12" hidden="1" customHeight="1">
      <c r="B195" s="3486" t="s">
        <v>1573</v>
      </c>
      <c r="C195" s="3486"/>
      <c r="D195" s="3486"/>
      <c r="E195" s="3486"/>
      <c r="F195" s="3486"/>
      <c r="G195" s="3486"/>
      <c r="H195" s="3486"/>
      <c r="I195" s="1206" t="s">
        <v>124</v>
      </c>
      <c r="J195" s="1120">
        <v>24607</v>
      </c>
      <c r="K195" s="1120">
        <v>9616</v>
      </c>
      <c r="L195" s="1120">
        <v>99218</v>
      </c>
      <c r="M195" s="1120">
        <v>41985</v>
      </c>
      <c r="N195" s="1120">
        <v>105033</v>
      </c>
      <c r="O195" s="1120">
        <v>832502</v>
      </c>
      <c r="P195" s="1120">
        <v>4334</v>
      </c>
      <c r="Q195" s="1120">
        <v>6515</v>
      </c>
      <c r="R195" s="1120">
        <v>444352</v>
      </c>
      <c r="S195" s="1120">
        <v>41183</v>
      </c>
      <c r="T195" s="1120">
        <v>7535</v>
      </c>
      <c r="U195" s="1120">
        <v>5037</v>
      </c>
      <c r="V195" s="1120">
        <v>1162</v>
      </c>
      <c r="W195" s="1120">
        <v>0</v>
      </c>
      <c r="X195" s="1120">
        <v>1623079</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1574</v>
      </c>
      <c r="C4" s="12"/>
      <c r="D4" s="12"/>
      <c r="E4" s="91"/>
      <c r="F4" s="91"/>
      <c r="G4" s="91"/>
      <c r="H4" s="91"/>
      <c r="I4" s="91"/>
      <c r="J4" s="10" t="s">
        <v>1575</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84.028114396509935</v>
      </c>
      <c r="K10" s="1303">
        <f t="shared" si="0"/>
        <v>304.50632911392404</v>
      </c>
      <c r="L10" s="1303">
        <f t="shared" si="0"/>
        <v>88.932938602136701</v>
      </c>
      <c r="M10" s="1303">
        <f t="shared" si="0"/>
        <v>90.190810395876738</v>
      </c>
      <c r="N10" s="1303">
        <f t="shared" si="0"/>
        <v>100.86997114242064</v>
      </c>
      <c r="O10" s="1303">
        <f t="shared" si="0"/>
        <v>51.228439307713501</v>
      </c>
      <c r="P10" s="1303">
        <f t="shared" si="0"/>
        <v>46.762225969645868</v>
      </c>
      <c r="Q10" s="1303">
        <f t="shared" si="0"/>
        <v>57.851518560179983</v>
      </c>
      <c r="R10" s="1303">
        <f t="shared" si="0"/>
        <v>33.205954901237206</v>
      </c>
      <c r="S10" s="1303">
        <f t="shared" si="0"/>
        <v>46.960726794317921</v>
      </c>
      <c r="T10" s="1303">
        <f t="shared" si="0"/>
        <v>28.675441052926352</v>
      </c>
      <c r="U10" s="1303">
        <f t="shared" si="0"/>
        <v>138.84952063359734</v>
      </c>
      <c r="V10" s="1303">
        <f t="shared" si="0"/>
        <v>17.531305903398927</v>
      </c>
      <c r="W10" s="1303" t="str">
        <f t="shared" si="0"/>
        <v/>
      </c>
      <c r="X10" s="1304">
        <f t="shared" si="0"/>
        <v>54.856190622726288</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84.028114396509935</v>
      </c>
      <c r="K13" s="1303">
        <f t="shared" si="3"/>
        <v>304.50632911392404</v>
      </c>
      <c r="L13" s="1303">
        <f t="shared" si="3"/>
        <v>88.932938602136701</v>
      </c>
      <c r="M13" s="1303">
        <f t="shared" si="3"/>
        <v>90.190810395876738</v>
      </c>
      <c r="N13" s="1303" t="str">
        <f t="shared" si="3"/>
        <v/>
      </c>
      <c r="O13" s="1303">
        <f t="shared" si="3"/>
        <v>51.228439307713501</v>
      </c>
      <c r="P13" s="1303">
        <f t="shared" si="3"/>
        <v>46.762225969645868</v>
      </c>
      <c r="Q13" s="1303">
        <f t="shared" si="3"/>
        <v>57.851518560179983</v>
      </c>
      <c r="R13" s="1303">
        <f t="shared" si="3"/>
        <v>33.205954901237206</v>
      </c>
      <c r="S13" s="1303">
        <f t="shared" si="3"/>
        <v>46.960726794317921</v>
      </c>
      <c r="T13" s="1303">
        <f t="shared" si="3"/>
        <v>28.675441052926352</v>
      </c>
      <c r="U13" s="1303">
        <f t="shared" si="3"/>
        <v>138.84952063359734</v>
      </c>
      <c r="V13" s="1303">
        <f t="shared" si="3"/>
        <v>17.531305903398927</v>
      </c>
      <c r="W13" s="1303" t="str">
        <f t="shared" si="3"/>
        <v/>
      </c>
      <c r="X13" s="1304">
        <f t="shared" si="3"/>
        <v>54.856190622726288</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f t="shared" si="4"/>
        <v>0</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f t="shared" si="4"/>
        <v>0</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84.028114396509935</v>
      </c>
      <c r="K15" s="1303">
        <f t="shared" si="5"/>
        <v>304.50632911392404</v>
      </c>
      <c r="L15" s="1303">
        <f t="shared" si="5"/>
        <v>88.932938602136701</v>
      </c>
      <c r="M15" s="1303">
        <f t="shared" si="5"/>
        <v>90.190810395876738</v>
      </c>
      <c r="N15" s="1303">
        <f t="shared" si="5"/>
        <v>100.86997114242064</v>
      </c>
      <c r="O15" s="1303">
        <f t="shared" si="5"/>
        <v>51.22828918642508</v>
      </c>
      <c r="P15" s="1303">
        <f t="shared" si="5"/>
        <v>46.762225969645868</v>
      </c>
      <c r="Q15" s="1303">
        <f t="shared" si="5"/>
        <v>57.851518560179983</v>
      </c>
      <c r="R15" s="1303">
        <f t="shared" si="5"/>
        <v>33.205954901237206</v>
      </c>
      <c r="S15" s="1303">
        <f t="shared" si="5"/>
        <v>46.960726794317921</v>
      </c>
      <c r="T15" s="1303">
        <f t="shared" si="5"/>
        <v>28.675441052926352</v>
      </c>
      <c r="U15" s="1303">
        <f t="shared" si="5"/>
        <v>138.84952063359734</v>
      </c>
      <c r="V15" s="1303">
        <f t="shared" si="5"/>
        <v>17.531305903398927</v>
      </c>
      <c r="W15" s="1303" t="str">
        <f t="shared" si="5"/>
        <v/>
      </c>
      <c r="X15" s="1304">
        <f t="shared" si="5"/>
        <v>54.856119094715353</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25.717204392610881</v>
      </c>
      <c r="K18" s="1303">
        <f t="shared" si="7"/>
        <v>123.31026058631922</v>
      </c>
      <c r="L18" s="1303">
        <f t="shared" si="7"/>
        <v>78.238899631507891</v>
      </c>
      <c r="M18" s="1303">
        <f t="shared" si="7"/>
        <v>52.313547724940136</v>
      </c>
      <c r="N18" s="1303">
        <f t="shared" si="7"/>
        <v>53.086357947434294</v>
      </c>
      <c r="O18" s="1303">
        <f t="shared" si="7"/>
        <v>41.042966562674991</v>
      </c>
      <c r="P18" s="1303" t="str">
        <f t="shared" si="7"/>
        <v/>
      </c>
      <c r="Q18" s="1303" t="str">
        <f t="shared" si="7"/>
        <v/>
      </c>
      <c r="R18" s="1303">
        <f t="shared" si="7"/>
        <v>71.917210291573426</v>
      </c>
      <c r="S18" s="1303" t="str">
        <f t="shared" si="7"/>
        <v/>
      </c>
      <c r="T18" s="1303">
        <f t="shared" si="7"/>
        <v>110.94062708472315</v>
      </c>
      <c r="U18" s="1303">
        <f t="shared" si="7"/>
        <v>73.150357995226727</v>
      </c>
      <c r="V18" s="1303">
        <f t="shared" si="7"/>
        <v>42.553191489361701</v>
      </c>
      <c r="W18" s="1303" t="str">
        <f t="shared" si="7"/>
        <v/>
      </c>
      <c r="X18" s="1304">
        <f t="shared" si="7"/>
        <v>54.998914075600545</v>
      </c>
      <c r="Y18" s="1120"/>
      <c r="Z18" s="1120"/>
      <c r="AA18" s="1120"/>
      <c r="AB18" s="1120"/>
    </row>
    <row r="19" spans="1:28" ht="12" customHeight="1">
      <c r="A19" s="1120"/>
      <c r="B19" s="1149"/>
      <c r="C19" s="1150"/>
      <c r="D19" s="1150"/>
      <c r="E19" s="1150"/>
      <c r="F19" s="1150"/>
      <c r="G19" s="3404" t="s">
        <v>1576</v>
      </c>
      <c r="H19" s="3404"/>
      <c r="I19" s="1206" t="s">
        <v>226</v>
      </c>
      <c r="J19" s="1303">
        <f t="shared" ref="J19:X19" si="8">IF(ISERROR((J87/J150)*100),"",(J87/J150)*100)</f>
        <v>105.73476702508961</v>
      </c>
      <c r="K19" s="1303">
        <f t="shared" si="8"/>
        <v>116.33858267716535</v>
      </c>
      <c r="L19" s="1303">
        <f t="shared" si="8"/>
        <v>100.82777036048066</v>
      </c>
      <c r="M19" s="1303">
        <f t="shared" si="8"/>
        <v>44.711538461538467</v>
      </c>
      <c r="N19" s="1303">
        <f t="shared" si="8"/>
        <v>4000</v>
      </c>
      <c r="O19" s="1303">
        <f t="shared" si="8"/>
        <v>70.665596742835916</v>
      </c>
      <c r="P19" s="1303" t="str">
        <f t="shared" si="8"/>
        <v/>
      </c>
      <c r="Q19" s="1303" t="str">
        <f t="shared" si="8"/>
        <v/>
      </c>
      <c r="R19" s="1303">
        <f t="shared" si="8"/>
        <v>116.76614388215125</v>
      </c>
      <c r="S19" s="1303" t="str">
        <f t="shared" si="8"/>
        <v/>
      </c>
      <c r="T19" s="1303">
        <f t="shared" si="8"/>
        <v>-25.337837837837839</v>
      </c>
      <c r="U19" s="1303">
        <f t="shared" si="8"/>
        <v>-36.196319018404907</v>
      </c>
      <c r="V19" s="1303">
        <f t="shared" si="8"/>
        <v>-79.166666666666657</v>
      </c>
      <c r="W19" s="1303" t="str">
        <f t="shared" si="8"/>
        <v/>
      </c>
      <c r="X19" s="1304">
        <f t="shared" si="8"/>
        <v>77.57546551357359</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82.785849652558426</v>
      </c>
      <c r="K20" s="1303">
        <f t="shared" si="9"/>
        <v>69.118220834959033</v>
      </c>
      <c r="L20" s="1303">
        <f t="shared" si="9"/>
        <v>92.373191418593052</v>
      </c>
      <c r="M20" s="1303">
        <f t="shared" si="9"/>
        <v>88.081982257571127</v>
      </c>
      <c r="N20" s="1303">
        <f t="shared" si="9"/>
        <v>145.21884416863085</v>
      </c>
      <c r="O20" s="1303">
        <f t="shared" si="9"/>
        <v>113.33280680017572</v>
      </c>
      <c r="P20" s="1303" t="str">
        <f t="shared" si="9"/>
        <v/>
      </c>
      <c r="Q20" s="1303" t="str">
        <f t="shared" si="9"/>
        <v/>
      </c>
      <c r="R20" s="1303">
        <f t="shared" si="9"/>
        <v>68.397165945822906</v>
      </c>
      <c r="S20" s="1303" t="str">
        <f t="shared" si="9"/>
        <v/>
      </c>
      <c r="T20" s="1303">
        <f t="shared" si="9"/>
        <v>67.681789931634555</v>
      </c>
      <c r="U20" s="1303">
        <f t="shared" si="9"/>
        <v>58.855700462768191</v>
      </c>
      <c r="V20" s="1303">
        <f t="shared" si="9"/>
        <v>26.877470355731226</v>
      </c>
      <c r="W20" s="1303" t="str">
        <f t="shared" si="9"/>
        <v/>
      </c>
      <c r="X20" s="1304">
        <f t="shared" si="9"/>
        <v>97.376119098140222</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49.195102891377964</v>
      </c>
      <c r="K21" s="1303">
        <f t="shared" si="10"/>
        <v>96.633794803717052</v>
      </c>
      <c r="L21" s="1303">
        <f t="shared" si="10"/>
        <v>84.670845376895841</v>
      </c>
      <c r="M21" s="1303">
        <f t="shared" si="10"/>
        <v>65.205131168380902</v>
      </c>
      <c r="N21" s="1303">
        <f t="shared" si="10"/>
        <v>95.065744698227746</v>
      </c>
      <c r="O21" s="1303">
        <f t="shared" si="10"/>
        <v>66.598164653468615</v>
      </c>
      <c r="P21" s="1303" t="str">
        <f t="shared" si="10"/>
        <v/>
      </c>
      <c r="Q21" s="1303" t="str">
        <f t="shared" si="10"/>
        <v/>
      </c>
      <c r="R21" s="1303">
        <f t="shared" si="10"/>
        <v>74.081436312446058</v>
      </c>
      <c r="S21" s="1303" t="str">
        <f t="shared" si="10"/>
        <v/>
      </c>
      <c r="T21" s="1303">
        <f t="shared" si="10"/>
        <v>83.369164619164621</v>
      </c>
      <c r="U21" s="1303">
        <f t="shared" si="10"/>
        <v>60.863377609108163</v>
      </c>
      <c r="V21" s="1303">
        <f t="shared" si="10"/>
        <v>28.454452405322417</v>
      </c>
      <c r="W21" s="1303" t="str">
        <f t="shared" si="10"/>
        <v/>
      </c>
      <c r="X21" s="1304">
        <f t="shared" si="10"/>
        <v>71.317844824168418</v>
      </c>
      <c r="Y21" s="1120"/>
      <c r="Z21" s="1120"/>
      <c r="AA21" s="1120"/>
      <c r="AB21" s="1120"/>
    </row>
    <row r="22" spans="1:28" ht="12" customHeight="1">
      <c r="A22" s="1120"/>
      <c r="B22" s="1149"/>
      <c r="C22" s="3411" t="s">
        <v>1507</v>
      </c>
      <c r="D22" s="3421"/>
      <c r="E22" s="3421"/>
      <c r="F22" s="3421"/>
      <c r="G22" s="3404" t="s">
        <v>197</v>
      </c>
      <c r="H22" s="3404"/>
      <c r="I22" s="1206" t="s">
        <v>324</v>
      </c>
      <c r="J22" s="1303">
        <f t="shared" ref="J22:X22" si="11">IF(ISERROR((J90/J153)*100),"",(J90/J153)*100)</f>
        <v>-188.33333333333334</v>
      </c>
      <c r="K22" s="1303">
        <f t="shared" si="11"/>
        <v>-273.91304347826087</v>
      </c>
      <c r="L22" s="1303">
        <f t="shared" si="11"/>
        <v>-259.60591133004925</v>
      </c>
      <c r="M22" s="1303">
        <f t="shared" si="11"/>
        <v>-288</v>
      </c>
      <c r="N22" s="1303">
        <f t="shared" si="11"/>
        <v>10.344827586206897</v>
      </c>
      <c r="O22" s="1303">
        <f t="shared" si="11"/>
        <v>-189.32038834951456</v>
      </c>
      <c r="P22" s="1303" t="str">
        <f t="shared" si="11"/>
        <v/>
      </c>
      <c r="Q22" s="1303" t="str">
        <f t="shared" si="11"/>
        <v/>
      </c>
      <c r="R22" s="1303">
        <f t="shared" si="11"/>
        <v>-111.21495327102804</v>
      </c>
      <c r="S22" s="1303" t="str">
        <f t="shared" si="11"/>
        <v/>
      </c>
      <c r="T22" s="1303">
        <f t="shared" si="11"/>
        <v>-42.857142857142854</v>
      </c>
      <c r="U22" s="1303">
        <f t="shared" si="11"/>
        <v>-75</v>
      </c>
      <c r="V22" s="1303" t="str">
        <f t="shared" si="11"/>
        <v/>
      </c>
      <c r="W22" s="1303" t="str">
        <f t="shared" si="11"/>
        <v/>
      </c>
      <c r="X22" s="1304">
        <f t="shared" si="11"/>
        <v>-189.99428244711262</v>
      </c>
      <c r="Y22" s="1120"/>
      <c r="Z22" s="1120"/>
      <c r="AA22" s="1120"/>
      <c r="AB22" s="1120"/>
    </row>
    <row r="23" spans="1:28" ht="12" customHeight="1">
      <c r="A23" s="1120"/>
      <c r="B23" s="1149"/>
      <c r="C23" s="1150"/>
      <c r="D23" s="1150"/>
      <c r="E23" s="1150"/>
      <c r="F23" s="1175"/>
      <c r="G23" s="3396" t="s">
        <v>149</v>
      </c>
      <c r="H23" s="3396"/>
      <c r="I23" s="1206" t="s">
        <v>223</v>
      </c>
      <c r="J23" s="1303">
        <f t="shared" ref="J23:X23" si="12">IF(ISERROR((J91/J154)*100),"",(J91/J154)*100)</f>
        <v>507.14285714285711</v>
      </c>
      <c r="K23" s="1303">
        <f t="shared" si="12"/>
        <v>-570</v>
      </c>
      <c r="L23" s="1303">
        <f t="shared" si="12"/>
        <v>-309.58904109589042</v>
      </c>
      <c r="M23" s="1303">
        <f t="shared" si="12"/>
        <v>-217.14285714285714</v>
      </c>
      <c r="N23" s="1303" t="str">
        <f t="shared" si="12"/>
        <v/>
      </c>
      <c r="O23" s="1303">
        <f t="shared" si="12"/>
        <v>-111.80026281208934</v>
      </c>
      <c r="P23" s="1303" t="str">
        <f t="shared" si="12"/>
        <v/>
      </c>
      <c r="Q23" s="1303" t="str">
        <f t="shared" si="12"/>
        <v/>
      </c>
      <c r="R23" s="1303">
        <f t="shared" si="12"/>
        <v>-120.93023255813952</v>
      </c>
      <c r="S23" s="1303" t="str">
        <f t="shared" si="12"/>
        <v/>
      </c>
      <c r="T23" s="1303">
        <f t="shared" si="12"/>
        <v>-33.333333333333329</v>
      </c>
      <c r="U23" s="1303">
        <f t="shared" si="12"/>
        <v>-50</v>
      </c>
      <c r="V23" s="1303" t="str">
        <f t="shared" si="12"/>
        <v/>
      </c>
      <c r="W23" s="1303" t="str">
        <f t="shared" si="12"/>
        <v/>
      </c>
      <c r="X23" s="1304">
        <f t="shared" si="12"/>
        <v>-118.42293906810035</v>
      </c>
      <c r="Y23" s="1120"/>
      <c r="Z23" s="1120"/>
      <c r="AA23" s="1120"/>
      <c r="AB23" s="1120"/>
    </row>
    <row r="24" spans="1:28" ht="12" customHeight="1">
      <c r="A24" s="1120"/>
      <c r="B24" s="1149"/>
      <c r="C24" s="1150"/>
      <c r="D24" s="1150"/>
      <c r="E24" s="1150"/>
      <c r="F24" s="1150"/>
      <c r="G24" s="3396" t="s">
        <v>198</v>
      </c>
      <c r="H24" s="3396"/>
      <c r="I24" s="1206" t="s">
        <v>325</v>
      </c>
      <c r="J24" s="1303">
        <f t="shared" ref="J24:X24" si="13">IF(ISERROR((J92/J155)*100),"",(J92/J155)*100)</f>
        <v>35.416666666666671</v>
      </c>
      <c r="K24" s="1303">
        <f t="shared" si="13"/>
        <v>-111.11111111111111</v>
      </c>
      <c r="L24" s="1303">
        <f t="shared" si="13"/>
        <v>-0.52910052910052907</v>
      </c>
      <c r="M24" s="1303">
        <f t="shared" si="13"/>
        <v>-13.913043478260869</v>
      </c>
      <c r="N24" s="1303">
        <f t="shared" si="13"/>
        <v>49.438202247191008</v>
      </c>
      <c r="O24" s="1303">
        <f t="shared" si="13"/>
        <v>113.68421052631578</v>
      </c>
      <c r="P24" s="1303" t="str">
        <f t="shared" si="13"/>
        <v/>
      </c>
      <c r="Q24" s="1303" t="str">
        <f t="shared" si="13"/>
        <v/>
      </c>
      <c r="R24" s="1303">
        <f t="shared" si="13"/>
        <v>-8.4183673469387745</v>
      </c>
      <c r="S24" s="1303" t="str">
        <f t="shared" si="13"/>
        <v/>
      </c>
      <c r="T24" s="1303">
        <f t="shared" si="13"/>
        <v>-190.90909090909091</v>
      </c>
      <c r="U24" s="1303">
        <f t="shared" si="13"/>
        <v>-150</v>
      </c>
      <c r="V24" s="1303">
        <f t="shared" si="13"/>
        <v>-200</v>
      </c>
      <c r="W24" s="1303" t="str">
        <f t="shared" si="13"/>
        <v/>
      </c>
      <c r="X24" s="1304">
        <f t="shared" si="13"/>
        <v>24.221453287197232</v>
      </c>
      <c r="Y24" s="1120"/>
      <c r="Z24" s="1120"/>
      <c r="AA24" s="1120"/>
      <c r="AB24" s="1120"/>
    </row>
    <row r="25" spans="1:28" ht="12" customHeight="1">
      <c r="A25" s="1120"/>
      <c r="B25" s="1149"/>
      <c r="C25" s="3435" t="s">
        <v>1508</v>
      </c>
      <c r="D25" s="3430"/>
      <c r="E25" s="3430"/>
      <c r="F25" s="3430"/>
      <c r="G25" s="3430"/>
      <c r="H25" s="3430"/>
      <c r="I25" s="1206" t="s">
        <v>323</v>
      </c>
      <c r="J25" s="1303">
        <f t="shared" ref="J25:X25" si="14">IF(ISERROR((J93/J156)*100),"",(J93/J156)*100)</f>
        <v>33.82352941176471</v>
      </c>
      <c r="K25" s="1303">
        <f t="shared" si="14"/>
        <v>-274.50980392156862</v>
      </c>
      <c r="L25" s="1303">
        <f t="shared" si="14"/>
        <v>-182.1561338289963</v>
      </c>
      <c r="M25" s="1303">
        <f t="shared" si="14"/>
        <v>-182.70270270270271</v>
      </c>
      <c r="N25" s="1303">
        <f t="shared" si="14"/>
        <v>34.013605442176868</v>
      </c>
      <c r="O25" s="1303">
        <f t="shared" si="14"/>
        <v>-114.84375</v>
      </c>
      <c r="P25" s="1303" t="str">
        <f t="shared" si="14"/>
        <v/>
      </c>
      <c r="Q25" s="1303" t="str">
        <f t="shared" si="14"/>
        <v/>
      </c>
      <c r="R25" s="1303">
        <f t="shared" si="14"/>
        <v>-54.190751445086704</v>
      </c>
      <c r="S25" s="1303" t="str">
        <f t="shared" si="14"/>
        <v/>
      </c>
      <c r="T25" s="1303">
        <f t="shared" si="14"/>
        <v>-119.04761904761905</v>
      </c>
      <c r="U25" s="1303">
        <f t="shared" si="14"/>
        <v>-114.28571428571428</v>
      </c>
      <c r="V25" s="1303">
        <f t="shared" si="14"/>
        <v>-300</v>
      </c>
      <c r="W25" s="1303" t="str">
        <f t="shared" si="14"/>
        <v/>
      </c>
      <c r="X25" s="1304">
        <f t="shared" si="14"/>
        <v>-112.82087447108604</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55.656697009102729</v>
      </c>
      <c r="K26" s="1303">
        <f t="shared" si="15"/>
        <v>20.487804878048781</v>
      </c>
      <c r="L26" s="1303">
        <f t="shared" si="15"/>
        <v>64.495114006514655</v>
      </c>
      <c r="M26" s="1303">
        <f t="shared" si="15"/>
        <v>36.697247706422019</v>
      </c>
      <c r="N26" s="1303" t="str">
        <f t="shared" si="15"/>
        <v/>
      </c>
      <c r="O26" s="1303">
        <f t="shared" si="15"/>
        <v>138.11533052039383</v>
      </c>
      <c r="P26" s="1303" t="str">
        <f t="shared" si="15"/>
        <v/>
      </c>
      <c r="Q26" s="1303" t="str">
        <f t="shared" si="15"/>
        <v/>
      </c>
      <c r="R26" s="1303">
        <f t="shared" si="15"/>
        <v>50.11389521640092</v>
      </c>
      <c r="S26" s="1303" t="str">
        <f t="shared" si="15"/>
        <v/>
      </c>
      <c r="T26" s="1303">
        <f t="shared" si="15"/>
        <v>-76.923076923076934</v>
      </c>
      <c r="U26" s="1303">
        <f t="shared" si="15"/>
        <v>112.32876712328768</v>
      </c>
      <c r="V26" s="1303">
        <f t="shared" si="15"/>
        <v>-12.5</v>
      </c>
      <c r="W26" s="1303" t="str">
        <f t="shared" si="15"/>
        <v/>
      </c>
      <c r="X26" s="1304">
        <f t="shared" si="15"/>
        <v>80.298284862043261</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60.227272727272727</v>
      </c>
      <c r="K27" s="1303">
        <f t="shared" si="16"/>
        <v>21.428571428571427</v>
      </c>
      <c r="L27" s="1303">
        <f t="shared" si="16"/>
        <v>37.116564417177919</v>
      </c>
      <c r="M27" s="1303">
        <f t="shared" si="16"/>
        <v>85.13513513513513</v>
      </c>
      <c r="N27" s="1303" t="str">
        <f t="shared" si="16"/>
        <v/>
      </c>
      <c r="O27" s="1303">
        <f t="shared" si="16"/>
        <v>-75.424575424575423</v>
      </c>
      <c r="P27" s="1303" t="str">
        <f t="shared" si="16"/>
        <v/>
      </c>
      <c r="Q27" s="1303" t="str">
        <f t="shared" si="16"/>
        <v/>
      </c>
      <c r="R27" s="1303">
        <f t="shared" si="16"/>
        <v>193.54838709677421</v>
      </c>
      <c r="S27" s="1303" t="str">
        <f t="shared" si="16"/>
        <v/>
      </c>
      <c r="T27" s="1303">
        <f t="shared" si="16"/>
        <v>1600</v>
      </c>
      <c r="U27" s="1303">
        <f t="shared" si="16"/>
        <v>-66.666666666666657</v>
      </c>
      <c r="V27" s="1303" t="str">
        <f t="shared" si="16"/>
        <v/>
      </c>
      <c r="W27" s="1303" t="str">
        <f t="shared" si="16"/>
        <v/>
      </c>
      <c r="X27" s="1304">
        <f t="shared" si="16"/>
        <v>-22.816728167281671</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141.15384615384616</v>
      </c>
      <c r="K28" s="1303">
        <f t="shared" si="17"/>
        <v>162.7906976744186</v>
      </c>
      <c r="L28" s="1303">
        <f t="shared" si="17"/>
        <v>141.67812929848694</v>
      </c>
      <c r="M28" s="1303">
        <f t="shared" si="17"/>
        <v>135.04531722054381</v>
      </c>
      <c r="N28" s="1303" t="str">
        <f t="shared" si="17"/>
        <v/>
      </c>
      <c r="O28" s="1303">
        <f t="shared" si="17"/>
        <v>58.940397350993379</v>
      </c>
      <c r="P28" s="1303" t="str">
        <f t="shared" si="17"/>
        <v/>
      </c>
      <c r="Q28" s="1303" t="str">
        <f t="shared" si="17"/>
        <v/>
      </c>
      <c r="R28" s="1303">
        <f t="shared" si="17"/>
        <v>134.79729729729729</v>
      </c>
      <c r="S28" s="1303" t="str">
        <f t="shared" si="17"/>
        <v/>
      </c>
      <c r="T28" s="1303">
        <f t="shared" si="17"/>
        <v>111.76470588235294</v>
      </c>
      <c r="U28" s="1303">
        <f t="shared" si="17"/>
        <v>14.814814814814813</v>
      </c>
      <c r="V28" s="1303">
        <f t="shared" si="17"/>
        <v>-33.333333333333329</v>
      </c>
      <c r="W28" s="1303" t="str">
        <f t="shared" si="17"/>
        <v/>
      </c>
      <c r="X28" s="1304">
        <f t="shared" si="17"/>
        <v>111.30604288499026</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75.917636526410021</v>
      </c>
      <c r="K29" s="1303">
        <f t="shared" si="18"/>
        <v>58.934169278996862</v>
      </c>
      <c r="L29" s="1303">
        <f t="shared" si="18"/>
        <v>80.794473229706384</v>
      </c>
      <c r="M29" s="1303">
        <f t="shared" si="18"/>
        <v>68.679549114331735</v>
      </c>
      <c r="N29" s="1303" t="str">
        <f t="shared" si="18"/>
        <v/>
      </c>
      <c r="O29" s="1303">
        <f t="shared" si="18"/>
        <v>67.780920545127273</v>
      </c>
      <c r="P29" s="1303" t="str">
        <f t="shared" si="18"/>
        <v/>
      </c>
      <c r="Q29" s="1303" t="str">
        <f t="shared" si="18"/>
        <v/>
      </c>
      <c r="R29" s="1303">
        <f t="shared" si="18"/>
        <v>74.60580912863071</v>
      </c>
      <c r="S29" s="1303" t="str">
        <f t="shared" si="18"/>
        <v/>
      </c>
      <c r="T29" s="1303">
        <f t="shared" si="18"/>
        <v>34.090909090909086</v>
      </c>
      <c r="U29" s="1303">
        <f t="shared" si="18"/>
        <v>58.598726114649679</v>
      </c>
      <c r="V29" s="1303">
        <f t="shared" si="18"/>
        <v>-7.1428571428571423</v>
      </c>
      <c r="W29" s="1303" t="str">
        <f t="shared" si="18"/>
        <v/>
      </c>
      <c r="X29" s="1304">
        <f t="shared" si="18"/>
        <v>72.209985315712188</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26.52671755725191</v>
      </c>
      <c r="K30" s="1303">
        <f t="shared" si="19"/>
        <v>117.431906614786</v>
      </c>
      <c r="L30" s="1303">
        <f t="shared" si="19"/>
        <v>76.587587710813708</v>
      </c>
      <c r="M30" s="1303">
        <f t="shared" si="19"/>
        <v>49.722187924435111</v>
      </c>
      <c r="N30" s="1303">
        <f t="shared" si="19"/>
        <v>53.024395120975811</v>
      </c>
      <c r="O30" s="1303">
        <f t="shared" si="19"/>
        <v>40.968017956571884</v>
      </c>
      <c r="P30" s="1303" t="str">
        <f t="shared" si="19"/>
        <v/>
      </c>
      <c r="Q30" s="1303" t="str">
        <f t="shared" si="19"/>
        <v/>
      </c>
      <c r="R30" s="1303">
        <f t="shared" si="19"/>
        <v>71.686737467602242</v>
      </c>
      <c r="S30" s="1303" t="str">
        <f t="shared" si="19"/>
        <v/>
      </c>
      <c r="T30" s="1303">
        <f t="shared" si="19"/>
        <v>108.9739359947212</v>
      </c>
      <c r="U30" s="1303">
        <f t="shared" si="19"/>
        <v>74.443810610382201</v>
      </c>
      <c r="V30" s="1303">
        <f t="shared" si="19"/>
        <v>40.546697038724375</v>
      </c>
      <c r="W30" s="1303" t="str">
        <f t="shared" si="19"/>
        <v/>
      </c>
      <c r="X30" s="1304">
        <f t="shared" si="19"/>
        <v>54.675502182642312</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111.60714285714286</v>
      </c>
      <c r="K31" s="1303">
        <f t="shared" si="20"/>
        <v>98.901098901098905</v>
      </c>
      <c r="L31" s="1303">
        <f t="shared" si="20"/>
        <v>90.693293142426526</v>
      </c>
      <c r="M31" s="1303">
        <f t="shared" si="20"/>
        <v>39.034045922406968</v>
      </c>
      <c r="N31" s="1303">
        <f t="shared" si="20"/>
        <v>4000</v>
      </c>
      <c r="O31" s="1303">
        <f t="shared" si="20"/>
        <v>66.253169474352845</v>
      </c>
      <c r="P31" s="1303" t="str">
        <f t="shared" si="20"/>
        <v/>
      </c>
      <c r="Q31" s="1303" t="str">
        <f t="shared" si="20"/>
        <v/>
      </c>
      <c r="R31" s="1303">
        <f t="shared" si="20"/>
        <v>116.19484421951604</v>
      </c>
      <c r="S31" s="1303" t="str">
        <f t="shared" si="20"/>
        <v/>
      </c>
      <c r="T31" s="1303">
        <f t="shared" si="20"/>
        <v>-20</v>
      </c>
      <c r="U31" s="1303">
        <f t="shared" si="20"/>
        <v>-36.904761904761905</v>
      </c>
      <c r="V31" s="1303">
        <f t="shared" si="20"/>
        <v>-72.916666666666657</v>
      </c>
      <c r="W31" s="1303" t="str">
        <f t="shared" si="20"/>
        <v/>
      </c>
      <c r="X31" s="1304">
        <f t="shared" si="20"/>
        <v>73.410742415773157</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84.728915662650607</v>
      </c>
      <c r="K32" s="1303">
        <f t="shared" si="21"/>
        <v>70.038240917782019</v>
      </c>
      <c r="L32" s="1303">
        <f t="shared" si="21"/>
        <v>92.963429198541036</v>
      </c>
      <c r="M32" s="1303">
        <f t="shared" si="21"/>
        <v>88.309213269013171</v>
      </c>
      <c r="N32" s="1303">
        <f t="shared" si="21"/>
        <v>144.96518478843063</v>
      </c>
      <c r="O32" s="1303">
        <f t="shared" si="21"/>
        <v>113.13162069117928</v>
      </c>
      <c r="P32" s="1303" t="str">
        <f t="shared" si="21"/>
        <v/>
      </c>
      <c r="Q32" s="1303" t="str">
        <f t="shared" si="21"/>
        <v/>
      </c>
      <c r="R32" s="1303">
        <f t="shared" si="21"/>
        <v>68.323139653414884</v>
      </c>
      <c r="S32" s="1303" t="str">
        <f t="shared" si="21"/>
        <v/>
      </c>
      <c r="T32" s="1303">
        <f t="shared" si="21"/>
        <v>67.036352433764634</v>
      </c>
      <c r="U32" s="1303">
        <f t="shared" si="21"/>
        <v>56.731549067315491</v>
      </c>
      <c r="V32" s="1303">
        <f t="shared" si="21"/>
        <v>25.048169556840076</v>
      </c>
      <c r="W32" s="1303" t="str">
        <f t="shared" si="21"/>
        <v/>
      </c>
      <c r="X32" s="1304">
        <f t="shared" si="21"/>
        <v>97.266217487386513</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50.552621283255085</v>
      </c>
      <c r="K33" s="1303">
        <f t="shared" si="22"/>
        <v>93.798094540124595</v>
      </c>
      <c r="L33" s="1303">
        <f t="shared" si="22"/>
        <v>83.055341001607417</v>
      </c>
      <c r="M33" s="1303">
        <f t="shared" si="22"/>
        <v>63.257347861933731</v>
      </c>
      <c r="N33" s="1303">
        <f t="shared" si="22"/>
        <v>94.943827856492732</v>
      </c>
      <c r="O33" s="1303">
        <f t="shared" si="22"/>
        <v>65.438783304298099</v>
      </c>
      <c r="P33" s="1303" t="str">
        <f t="shared" si="22"/>
        <v/>
      </c>
      <c r="Q33" s="1303" t="str">
        <f t="shared" si="22"/>
        <v/>
      </c>
      <c r="R33" s="1303">
        <f t="shared" si="22"/>
        <v>73.87454428932611</v>
      </c>
      <c r="S33" s="1303" t="str">
        <f t="shared" si="22"/>
        <v/>
      </c>
      <c r="T33" s="1303">
        <f t="shared" si="22"/>
        <v>82.393188383761597</v>
      </c>
      <c r="U33" s="1303">
        <f t="shared" si="22"/>
        <v>60.223387280601784</v>
      </c>
      <c r="V33" s="1303">
        <f t="shared" si="22"/>
        <v>27.137176938369784</v>
      </c>
      <c r="W33" s="1303" t="str">
        <f t="shared" si="22"/>
        <v/>
      </c>
      <c r="X33" s="1304">
        <f t="shared" si="22"/>
        <v>70.442832833643948</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f t="shared" si="30"/>
        <v>0</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f t="shared" si="30"/>
        <v>0</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f t="shared" ref="J50:X50" si="38">IF(ISERROR((J118/J181)*100),"",(J118/J181)*100)</f>
        <v>-59.195402298850574</v>
      </c>
      <c r="K50" s="1303" t="str">
        <f t="shared" si="38"/>
        <v/>
      </c>
      <c r="L50" s="1303" t="str">
        <f t="shared" si="38"/>
        <v/>
      </c>
      <c r="M50" s="1303" t="str">
        <f t="shared" si="38"/>
        <v/>
      </c>
      <c r="N50" s="1303">
        <f t="shared" si="38"/>
        <v>95.192307692307693</v>
      </c>
      <c r="O50" s="1303">
        <f t="shared" si="38"/>
        <v>29.521871820956257</v>
      </c>
      <c r="P50" s="1303" t="str">
        <f t="shared" si="38"/>
        <v/>
      </c>
      <c r="Q50" s="1303" t="str">
        <f t="shared" si="38"/>
        <v/>
      </c>
      <c r="R50" s="1303">
        <f t="shared" si="38"/>
        <v>91.89632545931758</v>
      </c>
      <c r="S50" s="1303" t="str">
        <f t="shared" si="38"/>
        <v/>
      </c>
      <c r="T50" s="1303" t="str">
        <f t="shared" si="38"/>
        <v/>
      </c>
      <c r="U50" s="1303" t="str">
        <f t="shared" si="38"/>
        <v/>
      </c>
      <c r="V50" s="1303" t="str">
        <f t="shared" si="38"/>
        <v/>
      </c>
      <c r="W50" s="1303" t="str">
        <f t="shared" si="38"/>
        <v/>
      </c>
      <c r="X50" s="1304">
        <f t="shared" si="38"/>
        <v>52.914798206278022</v>
      </c>
      <c r="Y50" s="1120"/>
      <c r="Z50" s="1120"/>
      <c r="AA50" s="1120"/>
      <c r="AB50" s="1120"/>
    </row>
    <row r="51" spans="1:28" ht="12" customHeight="1">
      <c r="A51" s="1120"/>
      <c r="B51" s="3482" t="s">
        <v>890</v>
      </c>
      <c r="C51" s="3396"/>
      <c r="D51" s="3396"/>
      <c r="E51" s="3396"/>
      <c r="F51" s="3396"/>
      <c r="G51" s="3396"/>
      <c r="H51" s="3396"/>
      <c r="I51" s="1206" t="s">
        <v>158</v>
      </c>
      <c r="J51" s="1303">
        <f t="shared" ref="J51:X51" si="39">IF(ISERROR((J119/J182)*100),"",(J119/J182)*100)</f>
        <v>-59.195402298850574</v>
      </c>
      <c r="K51" s="1303" t="str">
        <f t="shared" si="39"/>
        <v/>
      </c>
      <c r="L51" s="1303" t="str">
        <f t="shared" si="39"/>
        <v/>
      </c>
      <c r="M51" s="1303" t="str">
        <f t="shared" si="39"/>
        <v/>
      </c>
      <c r="N51" s="1303">
        <f t="shared" si="39"/>
        <v>95.192307692307693</v>
      </c>
      <c r="O51" s="1303">
        <f t="shared" si="39"/>
        <v>29.509863738051656</v>
      </c>
      <c r="P51" s="1303" t="str">
        <f t="shared" si="39"/>
        <v/>
      </c>
      <c r="Q51" s="1303" t="str">
        <f t="shared" si="39"/>
        <v/>
      </c>
      <c r="R51" s="1303">
        <f t="shared" si="39"/>
        <v>91.89632545931758</v>
      </c>
      <c r="S51" s="1303" t="str">
        <f t="shared" si="39"/>
        <v/>
      </c>
      <c r="T51" s="1303" t="str">
        <f t="shared" si="39"/>
        <v/>
      </c>
      <c r="U51" s="1303" t="str">
        <f t="shared" si="39"/>
        <v/>
      </c>
      <c r="V51" s="1303" t="str">
        <f t="shared" si="39"/>
        <v/>
      </c>
      <c r="W51" s="1303" t="str">
        <f t="shared" si="39"/>
        <v/>
      </c>
      <c r="X51" s="1304">
        <f t="shared" si="39"/>
        <v>52.903225806451616</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61.89184300958582</v>
      </c>
      <c r="K61" s="1303">
        <f t="shared" si="48"/>
        <v>126.08021099992244</v>
      </c>
      <c r="L61" s="1303">
        <f t="shared" si="48"/>
        <v>84.750948748988122</v>
      </c>
      <c r="M61" s="1303">
        <f t="shared" si="48"/>
        <v>71.040164778578784</v>
      </c>
      <c r="N61" s="1303">
        <f t="shared" si="48"/>
        <v>97.831703838442294</v>
      </c>
      <c r="O61" s="1303">
        <f t="shared" si="48"/>
        <v>61.043437043877802</v>
      </c>
      <c r="P61" s="1303">
        <f t="shared" si="48"/>
        <v>46.762225969645868</v>
      </c>
      <c r="Q61" s="1303">
        <f t="shared" si="48"/>
        <v>57.851518560179983</v>
      </c>
      <c r="R61" s="1303">
        <f t="shared" si="48"/>
        <v>60.770671156053979</v>
      </c>
      <c r="S61" s="1303">
        <f t="shared" si="48"/>
        <v>46.960726794317921</v>
      </c>
      <c r="T61" s="1303">
        <f t="shared" si="48"/>
        <v>63.490342924714227</v>
      </c>
      <c r="U61" s="1303">
        <f t="shared" si="48"/>
        <v>88.019451812555261</v>
      </c>
      <c r="V61" s="1303">
        <f t="shared" si="48"/>
        <v>23.706070287539934</v>
      </c>
      <c r="W61" s="1303" t="str">
        <f t="shared" si="48"/>
        <v/>
      </c>
      <c r="X61" s="1304">
        <f t="shared" si="48"/>
        <v>65.075428093420257</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60.032683553169143</v>
      </c>
      <c r="K63" s="1303">
        <f t="shared" si="50"/>
        <v>124.18320610687023</v>
      </c>
      <c r="L63" s="1303">
        <f t="shared" si="50"/>
        <v>80.577427821522306</v>
      </c>
      <c r="M63" s="1303">
        <f t="shared" si="50"/>
        <v>88.192143871273075</v>
      </c>
      <c r="N63" s="1303">
        <f t="shared" si="50"/>
        <v>85.0314183123878</v>
      </c>
      <c r="O63" s="1303">
        <f t="shared" si="50"/>
        <v>57.598988966745878</v>
      </c>
      <c r="P63" s="1303">
        <f t="shared" si="50"/>
        <v>43.421052631578952</v>
      </c>
      <c r="Q63" s="1303">
        <f t="shared" si="50"/>
        <v>54.147368421052633</v>
      </c>
      <c r="R63" s="1303">
        <f t="shared" si="50"/>
        <v>50.663861887350691</v>
      </c>
      <c r="S63" s="1303">
        <f t="shared" si="50"/>
        <v>45.28677642060542</v>
      </c>
      <c r="T63" s="1303">
        <f t="shared" si="50"/>
        <v>61.615001913509374</v>
      </c>
      <c r="U63" s="1303">
        <f t="shared" si="50"/>
        <v>85.363064608347628</v>
      </c>
      <c r="V63" s="1303">
        <f t="shared" si="50"/>
        <v>23.076923076923077</v>
      </c>
      <c r="W63" s="1303" t="str">
        <f t="shared" si="50"/>
        <v/>
      </c>
      <c r="X63" s="1304">
        <f t="shared" si="50"/>
        <v>59.660043697399459</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62.539114886008051</v>
      </c>
      <c r="K64" s="1312">
        <f t="shared" si="51"/>
        <v>126.72628951747089</v>
      </c>
      <c r="L64" s="1312">
        <f t="shared" si="51"/>
        <v>86.241407809066899</v>
      </c>
      <c r="M64" s="1312">
        <f t="shared" si="51"/>
        <v>62.408002858163627</v>
      </c>
      <c r="N64" s="1312">
        <f t="shared" si="51"/>
        <v>102.71914541144211</v>
      </c>
      <c r="O64" s="1312">
        <f t="shared" si="51"/>
        <v>62.330060468323204</v>
      </c>
      <c r="P64" s="1312">
        <f t="shared" si="51"/>
        <v>47.9926165205353</v>
      </c>
      <c r="Q64" s="1312">
        <f t="shared" si="51"/>
        <v>59.201841903300078</v>
      </c>
      <c r="R64" s="1312">
        <f t="shared" si="51"/>
        <v>65.106492150367274</v>
      </c>
      <c r="S64" s="1312">
        <f t="shared" si="51"/>
        <v>47.573027705606677</v>
      </c>
      <c r="T64" s="1312">
        <f t="shared" si="51"/>
        <v>64.140676841406759</v>
      </c>
      <c r="U64" s="1312">
        <f t="shared" si="51"/>
        <v>88.941830454635692</v>
      </c>
      <c r="V64" s="1312">
        <f t="shared" si="51"/>
        <v>23.924268502581754</v>
      </c>
      <c r="W64" s="1312" t="str">
        <f t="shared" si="51"/>
        <v/>
      </c>
      <c r="X64" s="1313">
        <f t="shared" si="51"/>
        <v>67.190444827392867</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10401</v>
      </c>
      <c r="K78" s="1120">
        <v>6014</v>
      </c>
      <c r="L78" s="1120">
        <v>34546</v>
      </c>
      <c r="M78" s="1120">
        <v>16449</v>
      </c>
      <c r="N78" s="1120">
        <v>71307</v>
      </c>
      <c r="O78" s="1120">
        <v>174815</v>
      </c>
      <c r="P78" s="1120">
        <v>2773</v>
      </c>
      <c r="Q78" s="1120">
        <v>5143</v>
      </c>
      <c r="R78" s="1120">
        <v>68387</v>
      </c>
      <c r="S78" s="1120">
        <v>26414</v>
      </c>
      <c r="T78" s="1120">
        <v>1024</v>
      </c>
      <c r="U78" s="1120">
        <v>3331</v>
      </c>
      <c r="V78" s="1120">
        <v>98</v>
      </c>
      <c r="W78" s="1120">
        <v>0</v>
      </c>
      <c r="X78" s="1120">
        <v>420702</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10401</v>
      </c>
      <c r="K81" s="1120">
        <v>6014</v>
      </c>
      <c r="L81" s="1120">
        <v>34546</v>
      </c>
      <c r="M81" s="1120">
        <v>16449</v>
      </c>
      <c r="N81" s="1120"/>
      <c r="O81" s="1120">
        <v>174815</v>
      </c>
      <c r="P81" s="1120">
        <v>2773</v>
      </c>
      <c r="Q81" s="1120">
        <v>5143</v>
      </c>
      <c r="R81" s="1120">
        <v>68387</v>
      </c>
      <c r="S81" s="1120">
        <v>26414</v>
      </c>
      <c r="T81" s="1120">
        <v>1024</v>
      </c>
      <c r="U81" s="1120">
        <v>3331</v>
      </c>
      <c r="V81" s="1120">
        <v>98</v>
      </c>
      <c r="W81" s="1120">
        <v>0</v>
      </c>
      <c r="X81" s="1120">
        <v>420702</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10401</v>
      </c>
      <c r="K83" s="1120">
        <v>6014</v>
      </c>
      <c r="L83" s="1120">
        <v>34546</v>
      </c>
      <c r="M83" s="1120">
        <v>16449</v>
      </c>
      <c r="N83" s="1120">
        <v>71307</v>
      </c>
      <c r="O83" s="1120">
        <v>174815</v>
      </c>
      <c r="P83" s="1120">
        <v>2773</v>
      </c>
      <c r="Q83" s="1120">
        <v>5143</v>
      </c>
      <c r="R83" s="1120">
        <v>68387</v>
      </c>
      <c r="S83" s="1120">
        <v>26414</v>
      </c>
      <c r="T83" s="1120">
        <v>1024</v>
      </c>
      <c r="U83" s="1120">
        <v>3331</v>
      </c>
      <c r="V83" s="1120">
        <v>98</v>
      </c>
      <c r="W83" s="1120">
        <v>0</v>
      </c>
      <c r="X83" s="1120">
        <v>420702</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3021</v>
      </c>
      <c r="K86" s="1120">
        <v>6057</v>
      </c>
      <c r="L86" s="1120">
        <v>42889</v>
      </c>
      <c r="M86" s="1120">
        <v>12233</v>
      </c>
      <c r="N86" s="1120">
        <v>21208</v>
      </c>
      <c r="O86" s="1120">
        <v>164185</v>
      </c>
      <c r="P86" s="1120">
        <v>0</v>
      </c>
      <c r="Q86" s="1120">
        <v>0</v>
      </c>
      <c r="R86" s="1120">
        <v>181240</v>
      </c>
      <c r="S86" s="1120">
        <v>0</v>
      </c>
      <c r="T86" s="1120">
        <v>3326</v>
      </c>
      <c r="U86" s="1120">
        <v>1226</v>
      </c>
      <c r="V86" s="1120">
        <v>180</v>
      </c>
      <c r="W86" s="1120">
        <v>0</v>
      </c>
      <c r="X86" s="1120">
        <v>435565</v>
      </c>
      <c r="Y86" s="1139"/>
      <c r="Z86" s="1139"/>
    </row>
    <row r="87" spans="2:26" s="1314" customFormat="1" ht="12" hidden="1" customHeight="1">
      <c r="B87" s="1150"/>
      <c r="C87" s="1150"/>
      <c r="D87" s="1150"/>
      <c r="E87" s="1150"/>
      <c r="F87" s="1150"/>
      <c r="G87" s="3396" t="s">
        <v>149</v>
      </c>
      <c r="H87" s="3396"/>
      <c r="I87" s="1206" t="s">
        <v>226</v>
      </c>
      <c r="J87" s="1120">
        <v>1180</v>
      </c>
      <c r="K87" s="1120">
        <v>591</v>
      </c>
      <c r="L87" s="1120">
        <v>7552</v>
      </c>
      <c r="M87" s="1120">
        <v>1581</v>
      </c>
      <c r="N87" s="1120">
        <v>-40</v>
      </c>
      <c r="O87" s="1120">
        <v>131214</v>
      </c>
      <c r="P87" s="1120">
        <v>0</v>
      </c>
      <c r="Q87" s="1120">
        <v>0</v>
      </c>
      <c r="R87" s="1120">
        <v>36779</v>
      </c>
      <c r="S87" s="1120">
        <v>0</v>
      </c>
      <c r="T87" s="1120">
        <v>-75</v>
      </c>
      <c r="U87" s="1120">
        <v>-59</v>
      </c>
      <c r="V87" s="1120">
        <v>-38</v>
      </c>
      <c r="W87" s="1120">
        <v>0</v>
      </c>
      <c r="X87" s="1120">
        <v>178685</v>
      </c>
      <c r="Y87" s="1139"/>
      <c r="Z87" s="1139"/>
    </row>
    <row r="88" spans="2:26" s="1314" customFormat="1" ht="12" hidden="1" customHeight="1">
      <c r="B88" s="1150"/>
      <c r="C88" s="1150"/>
      <c r="D88" s="1150"/>
      <c r="E88" s="1150"/>
      <c r="F88" s="1150"/>
      <c r="G88" s="3396" t="s">
        <v>198</v>
      </c>
      <c r="H88" s="3396"/>
      <c r="I88" s="1206" t="s">
        <v>557</v>
      </c>
      <c r="J88" s="1120">
        <v>5242</v>
      </c>
      <c r="K88" s="1120">
        <v>3543</v>
      </c>
      <c r="L88" s="1120">
        <v>27772</v>
      </c>
      <c r="M88" s="1120">
        <v>14397</v>
      </c>
      <c r="N88" s="1120">
        <v>48673</v>
      </c>
      <c r="O88" s="1120">
        <v>229593</v>
      </c>
      <c r="P88" s="1120">
        <v>0</v>
      </c>
      <c r="Q88" s="1120">
        <v>0</v>
      </c>
      <c r="R88" s="1120">
        <v>96150</v>
      </c>
      <c r="S88" s="1120">
        <v>0</v>
      </c>
      <c r="T88" s="1120">
        <v>2178</v>
      </c>
      <c r="U88" s="1120">
        <v>1399</v>
      </c>
      <c r="V88" s="1120">
        <v>136</v>
      </c>
      <c r="W88" s="1120">
        <v>0</v>
      </c>
      <c r="X88" s="1120">
        <v>429083</v>
      </c>
      <c r="Y88" s="1139"/>
      <c r="Z88" s="1139"/>
    </row>
    <row r="89" spans="2:26" s="1314" customFormat="1" ht="12" hidden="1" customHeight="1">
      <c r="B89" s="1150"/>
      <c r="C89" s="3411" t="s">
        <v>1506</v>
      </c>
      <c r="D89" s="3411"/>
      <c r="E89" s="3411"/>
      <c r="F89" s="3411"/>
      <c r="G89" s="3411"/>
      <c r="H89" s="3411"/>
      <c r="I89" s="1206" t="s">
        <v>227</v>
      </c>
      <c r="J89" s="1120">
        <v>9443</v>
      </c>
      <c r="K89" s="1120">
        <v>10191</v>
      </c>
      <c r="L89" s="1120">
        <v>78213</v>
      </c>
      <c r="M89" s="1120">
        <v>28211</v>
      </c>
      <c r="N89" s="1120">
        <v>69841</v>
      </c>
      <c r="O89" s="1120">
        <v>524992</v>
      </c>
      <c r="P89" s="1120">
        <v>0</v>
      </c>
      <c r="Q89" s="1120">
        <v>0</v>
      </c>
      <c r="R89" s="1120">
        <v>314169</v>
      </c>
      <c r="S89" s="1120">
        <v>0</v>
      </c>
      <c r="T89" s="1120">
        <v>5429</v>
      </c>
      <c r="U89" s="1120">
        <v>2566</v>
      </c>
      <c r="V89" s="1120">
        <v>278</v>
      </c>
      <c r="W89" s="1120">
        <v>0</v>
      </c>
      <c r="X89" s="1120">
        <v>1043333</v>
      </c>
      <c r="Y89" s="1139"/>
      <c r="Z89" s="1139"/>
    </row>
    <row r="90" spans="2:26" s="1314" customFormat="1" ht="12" hidden="1" customHeight="1">
      <c r="B90" s="1150"/>
      <c r="C90" s="3411" t="s">
        <v>1507</v>
      </c>
      <c r="D90" s="3421"/>
      <c r="E90" s="3421"/>
      <c r="F90" s="3421"/>
      <c r="G90" s="3396" t="s">
        <v>197</v>
      </c>
      <c r="H90" s="3396"/>
      <c r="I90" s="1206" t="s">
        <v>324</v>
      </c>
      <c r="J90" s="1120">
        <v>-113</v>
      </c>
      <c r="K90" s="1120">
        <v>-63</v>
      </c>
      <c r="L90" s="1120">
        <v>-527</v>
      </c>
      <c r="M90" s="1120">
        <v>-432</v>
      </c>
      <c r="N90" s="1120">
        <v>6</v>
      </c>
      <c r="O90" s="1120">
        <v>-1950</v>
      </c>
      <c r="P90" s="1120">
        <v>0</v>
      </c>
      <c r="Q90" s="1120">
        <v>0</v>
      </c>
      <c r="R90" s="1120">
        <v>-238</v>
      </c>
      <c r="S90" s="1120">
        <v>0</v>
      </c>
      <c r="T90" s="1120">
        <v>-3</v>
      </c>
      <c r="U90" s="1120">
        <v>-3</v>
      </c>
      <c r="V90" s="1120">
        <v>0</v>
      </c>
      <c r="W90" s="1120">
        <v>0</v>
      </c>
      <c r="X90" s="1120">
        <v>-3323</v>
      </c>
      <c r="Y90" s="1139"/>
      <c r="Z90" s="1139"/>
    </row>
    <row r="91" spans="2:26" s="1314" customFormat="1" ht="12" hidden="1" customHeight="1">
      <c r="B91" s="1150"/>
      <c r="C91" s="1150"/>
      <c r="D91" s="1150"/>
      <c r="E91" s="1150"/>
      <c r="F91" s="1175"/>
      <c r="G91" s="3396" t="s">
        <v>149</v>
      </c>
      <c r="H91" s="3396"/>
      <c r="I91" s="1206" t="s">
        <v>223</v>
      </c>
      <c r="J91" s="1120">
        <v>142</v>
      </c>
      <c r="K91" s="1120">
        <v>-57</v>
      </c>
      <c r="L91" s="1120">
        <v>-452</v>
      </c>
      <c r="M91" s="1120">
        <v>-228</v>
      </c>
      <c r="N91" s="1120">
        <v>0</v>
      </c>
      <c r="O91" s="1120">
        <v>-4254</v>
      </c>
      <c r="P91" s="1120">
        <v>0</v>
      </c>
      <c r="Q91" s="1120">
        <v>0</v>
      </c>
      <c r="R91" s="1120">
        <v>-104</v>
      </c>
      <c r="S91" s="1120">
        <v>0</v>
      </c>
      <c r="T91" s="1120">
        <v>-1</v>
      </c>
      <c r="U91" s="1120">
        <v>-1</v>
      </c>
      <c r="V91" s="1120">
        <v>-1</v>
      </c>
      <c r="W91" s="1120">
        <v>0</v>
      </c>
      <c r="X91" s="1120">
        <v>-4956</v>
      </c>
      <c r="Y91" s="1139"/>
      <c r="Z91" s="1139"/>
    </row>
    <row r="92" spans="2:26" s="1314" customFormat="1" ht="12" hidden="1" customHeight="1">
      <c r="B92" s="1150"/>
      <c r="C92" s="1150"/>
      <c r="D92" s="1150"/>
      <c r="E92" s="1150"/>
      <c r="F92" s="1175"/>
      <c r="G92" s="3396" t="s">
        <v>198</v>
      </c>
      <c r="H92" s="3396"/>
      <c r="I92" s="1206" t="s">
        <v>325</v>
      </c>
      <c r="J92" s="1120">
        <v>17</v>
      </c>
      <c r="K92" s="1120">
        <v>-20</v>
      </c>
      <c r="L92" s="1120">
        <v>-1</v>
      </c>
      <c r="M92" s="1120">
        <v>-16</v>
      </c>
      <c r="N92" s="1120">
        <v>44</v>
      </c>
      <c r="O92" s="1120">
        <v>324</v>
      </c>
      <c r="P92" s="1120">
        <v>0</v>
      </c>
      <c r="Q92" s="1120">
        <v>0</v>
      </c>
      <c r="R92" s="1120">
        <v>-33</v>
      </c>
      <c r="S92" s="1120">
        <v>0</v>
      </c>
      <c r="T92" s="1120">
        <v>-21</v>
      </c>
      <c r="U92" s="1120">
        <v>-12</v>
      </c>
      <c r="V92" s="1120">
        <v>-2</v>
      </c>
      <c r="W92" s="1120">
        <v>0</v>
      </c>
      <c r="X92" s="1120">
        <v>280</v>
      </c>
      <c r="Y92" s="1139"/>
      <c r="Z92" s="1139"/>
    </row>
    <row r="93" spans="2:26" s="1314" customFormat="1" ht="12" hidden="1" customHeight="1">
      <c r="B93" s="1150"/>
      <c r="C93" s="3411" t="s">
        <v>1508</v>
      </c>
      <c r="D93" s="3421"/>
      <c r="E93" s="3421"/>
      <c r="F93" s="3421"/>
      <c r="G93" s="3421"/>
      <c r="H93" s="3421"/>
      <c r="I93" s="1206" t="s">
        <v>323</v>
      </c>
      <c r="J93" s="1120">
        <v>46</v>
      </c>
      <c r="K93" s="1120">
        <v>-140</v>
      </c>
      <c r="L93" s="1120">
        <v>-980</v>
      </c>
      <c r="M93" s="1120">
        <v>-676</v>
      </c>
      <c r="N93" s="1120">
        <v>50</v>
      </c>
      <c r="O93" s="1120">
        <v>-5880</v>
      </c>
      <c r="P93" s="1120">
        <v>0</v>
      </c>
      <c r="Q93" s="1120">
        <v>0</v>
      </c>
      <c r="R93" s="1120">
        <v>-375</v>
      </c>
      <c r="S93" s="1120">
        <v>0</v>
      </c>
      <c r="T93" s="1120">
        <v>-25</v>
      </c>
      <c r="U93" s="1120">
        <v>-16</v>
      </c>
      <c r="V93" s="1120">
        <v>-3</v>
      </c>
      <c r="W93" s="1120">
        <v>0</v>
      </c>
      <c r="X93" s="1120">
        <v>-7999</v>
      </c>
      <c r="Y93" s="1139"/>
      <c r="Z93" s="1139"/>
    </row>
    <row r="94" spans="2:26" s="1314" customFormat="1" ht="12" hidden="1" customHeight="1">
      <c r="B94" s="1150"/>
      <c r="C94" s="3411" t="s">
        <v>1509</v>
      </c>
      <c r="D94" s="3421"/>
      <c r="E94" s="3421"/>
      <c r="F94" s="3421"/>
      <c r="G94" s="3396" t="s">
        <v>197</v>
      </c>
      <c r="H94" s="3396"/>
      <c r="I94" s="1206" t="s">
        <v>224</v>
      </c>
      <c r="J94" s="1120">
        <v>428</v>
      </c>
      <c r="K94" s="1120">
        <v>42</v>
      </c>
      <c r="L94" s="1120">
        <v>1188</v>
      </c>
      <c r="M94" s="1120">
        <v>280</v>
      </c>
      <c r="N94" s="1120"/>
      <c r="O94" s="1120">
        <v>2946</v>
      </c>
      <c r="P94" s="1120">
        <v>0</v>
      </c>
      <c r="Q94" s="1120">
        <v>0</v>
      </c>
      <c r="R94" s="1120">
        <v>440</v>
      </c>
      <c r="S94" s="1120"/>
      <c r="T94" s="1120">
        <v>-20</v>
      </c>
      <c r="U94" s="1120">
        <v>82</v>
      </c>
      <c r="V94" s="1120">
        <v>-2</v>
      </c>
      <c r="W94" s="1120">
        <v>0</v>
      </c>
      <c r="X94" s="1120">
        <v>5384</v>
      </c>
      <c r="Y94" s="1139"/>
      <c r="Z94" s="1139"/>
    </row>
    <row r="95" spans="2:26" s="1314" customFormat="1" ht="12" hidden="1" customHeight="1">
      <c r="B95" s="1150"/>
      <c r="C95" s="1150"/>
      <c r="D95" s="1150"/>
      <c r="E95" s="1150"/>
      <c r="F95" s="1175"/>
      <c r="G95" s="3396" t="s">
        <v>149</v>
      </c>
      <c r="H95" s="3396"/>
      <c r="I95" s="1206" t="s">
        <v>627</v>
      </c>
      <c r="J95" s="1120">
        <v>53</v>
      </c>
      <c r="K95" s="1120">
        <v>6</v>
      </c>
      <c r="L95" s="1120">
        <v>121</v>
      </c>
      <c r="M95" s="1120">
        <v>126</v>
      </c>
      <c r="N95" s="1120"/>
      <c r="O95" s="1120">
        <v>-755</v>
      </c>
      <c r="P95" s="1120">
        <v>0</v>
      </c>
      <c r="Q95" s="1120">
        <v>0</v>
      </c>
      <c r="R95" s="1120">
        <v>60</v>
      </c>
      <c r="S95" s="1120"/>
      <c r="T95" s="1120">
        <v>16</v>
      </c>
      <c r="U95" s="1120">
        <v>-2</v>
      </c>
      <c r="V95" s="1120">
        <v>4</v>
      </c>
      <c r="W95" s="1120">
        <v>0</v>
      </c>
      <c r="X95" s="1120">
        <v>-371</v>
      </c>
      <c r="Y95" s="1139"/>
      <c r="Z95" s="1139"/>
    </row>
    <row r="96" spans="2:26" s="1314" customFormat="1" ht="12" hidden="1" customHeight="1">
      <c r="B96" s="1150"/>
      <c r="C96" s="1150"/>
      <c r="D96" s="1150"/>
      <c r="E96" s="1150"/>
      <c r="F96" s="1175"/>
      <c r="G96" s="3396" t="s">
        <v>198</v>
      </c>
      <c r="H96" s="3396"/>
      <c r="I96" s="1206" t="s">
        <v>199</v>
      </c>
      <c r="J96" s="1120">
        <v>367</v>
      </c>
      <c r="K96" s="1120">
        <v>140</v>
      </c>
      <c r="L96" s="1120">
        <v>1030</v>
      </c>
      <c r="M96" s="1120">
        <v>447</v>
      </c>
      <c r="N96" s="1120"/>
      <c r="O96" s="1120">
        <v>445</v>
      </c>
      <c r="P96" s="1120">
        <v>0</v>
      </c>
      <c r="Q96" s="1120">
        <v>0</v>
      </c>
      <c r="R96" s="1120">
        <v>399</v>
      </c>
      <c r="S96" s="1120"/>
      <c r="T96" s="1120">
        <v>19</v>
      </c>
      <c r="U96" s="1120">
        <v>12</v>
      </c>
      <c r="V96" s="1120">
        <v>-4</v>
      </c>
      <c r="W96" s="1120">
        <v>0</v>
      </c>
      <c r="X96" s="1120">
        <v>2855</v>
      </c>
      <c r="Y96" s="1139"/>
      <c r="Z96" s="1139"/>
    </row>
    <row r="97" spans="2:26" s="1314" customFormat="1" ht="12" hidden="1" customHeight="1">
      <c r="B97" s="1150"/>
      <c r="C97" s="3411" t="s">
        <v>1441</v>
      </c>
      <c r="D97" s="3421"/>
      <c r="E97" s="3421"/>
      <c r="F97" s="3421"/>
      <c r="G97" s="3421"/>
      <c r="H97" s="3421"/>
      <c r="I97" s="1206" t="s">
        <v>629</v>
      </c>
      <c r="J97" s="1120">
        <v>848</v>
      </c>
      <c r="K97" s="1120">
        <v>188</v>
      </c>
      <c r="L97" s="1120">
        <v>2339</v>
      </c>
      <c r="M97" s="1120">
        <v>853</v>
      </c>
      <c r="N97" s="1120"/>
      <c r="O97" s="1120">
        <v>2636</v>
      </c>
      <c r="P97" s="1120">
        <v>0</v>
      </c>
      <c r="Q97" s="1120">
        <v>0</v>
      </c>
      <c r="R97" s="1120">
        <v>899</v>
      </c>
      <c r="S97" s="1120"/>
      <c r="T97" s="1120">
        <v>15</v>
      </c>
      <c r="U97" s="1120">
        <v>92</v>
      </c>
      <c r="V97" s="1120">
        <v>-2</v>
      </c>
      <c r="W97" s="1120">
        <v>0</v>
      </c>
      <c r="X97" s="1120">
        <v>7868</v>
      </c>
      <c r="Y97" s="1139"/>
      <c r="Z97" s="1139"/>
    </row>
    <row r="98" spans="2:26" s="1314" customFormat="1" ht="12" hidden="1" customHeight="1">
      <c r="B98" s="3407" t="s">
        <v>212</v>
      </c>
      <c r="C98" s="3407"/>
      <c r="D98" s="3407"/>
      <c r="E98" s="3407"/>
      <c r="F98" s="3407"/>
      <c r="G98" s="3407"/>
      <c r="H98" s="3407"/>
      <c r="I98" s="1206" t="s">
        <v>128</v>
      </c>
      <c r="J98" s="1120">
        <v>3336</v>
      </c>
      <c r="K98" s="1120">
        <v>6036</v>
      </c>
      <c r="L98" s="1120">
        <v>43550</v>
      </c>
      <c r="M98" s="1120">
        <v>12081</v>
      </c>
      <c r="N98" s="1120">
        <v>21214</v>
      </c>
      <c r="O98" s="1120">
        <v>165181</v>
      </c>
      <c r="P98" s="1120">
        <v>0</v>
      </c>
      <c r="Q98" s="1120">
        <v>0</v>
      </c>
      <c r="R98" s="1120">
        <v>181442</v>
      </c>
      <c r="S98" s="1120">
        <v>0</v>
      </c>
      <c r="T98" s="1120">
        <v>3303</v>
      </c>
      <c r="U98" s="1120">
        <v>1305</v>
      </c>
      <c r="V98" s="1120">
        <v>178</v>
      </c>
      <c r="W98" s="1120">
        <v>0</v>
      </c>
      <c r="X98" s="1120">
        <v>437626</v>
      </c>
      <c r="Y98" s="1139"/>
      <c r="Z98" s="1139"/>
    </row>
    <row r="99" spans="2:26" s="1314" customFormat="1" ht="12" hidden="1" customHeight="1">
      <c r="B99" s="3407" t="s">
        <v>185</v>
      </c>
      <c r="C99" s="3407"/>
      <c r="D99" s="3407"/>
      <c r="E99" s="3407"/>
      <c r="F99" s="3407"/>
      <c r="G99" s="3407"/>
      <c r="H99" s="3407"/>
      <c r="I99" s="1206" t="s">
        <v>129</v>
      </c>
      <c r="J99" s="1120">
        <v>1375</v>
      </c>
      <c r="K99" s="1120">
        <v>540</v>
      </c>
      <c r="L99" s="1120">
        <v>7221</v>
      </c>
      <c r="M99" s="1120">
        <v>1479</v>
      </c>
      <c r="N99" s="1120">
        <v>-40</v>
      </c>
      <c r="O99" s="1120">
        <v>126205</v>
      </c>
      <c r="P99" s="1120">
        <v>0</v>
      </c>
      <c r="Q99" s="1120">
        <v>0</v>
      </c>
      <c r="R99" s="1120">
        <v>36735</v>
      </c>
      <c r="S99" s="1120">
        <v>0</v>
      </c>
      <c r="T99" s="1120">
        <v>-60</v>
      </c>
      <c r="U99" s="1120">
        <v>-62</v>
      </c>
      <c r="V99" s="1120">
        <v>-35</v>
      </c>
      <c r="W99" s="1120">
        <v>0</v>
      </c>
      <c r="X99" s="1120">
        <v>173358</v>
      </c>
      <c r="Y99" s="1139"/>
      <c r="Z99" s="1139"/>
    </row>
    <row r="100" spans="2:26" s="1314" customFormat="1" ht="12" hidden="1" customHeight="1">
      <c r="B100" s="3407" t="s">
        <v>185</v>
      </c>
      <c r="C100" s="3407"/>
      <c r="D100" s="3407"/>
      <c r="E100" s="3407"/>
      <c r="F100" s="3407"/>
      <c r="G100" s="3407"/>
      <c r="H100" s="3407"/>
      <c r="I100" s="1206" t="s">
        <v>130</v>
      </c>
      <c r="J100" s="1120">
        <v>5626</v>
      </c>
      <c r="K100" s="1120">
        <v>3663</v>
      </c>
      <c r="L100" s="1120">
        <v>28801</v>
      </c>
      <c r="M100" s="1120">
        <v>14828</v>
      </c>
      <c r="N100" s="1120">
        <v>48717</v>
      </c>
      <c r="O100" s="1120">
        <v>230362</v>
      </c>
      <c r="P100" s="1120">
        <v>0</v>
      </c>
      <c r="Q100" s="1120">
        <v>0</v>
      </c>
      <c r="R100" s="1120">
        <v>96516</v>
      </c>
      <c r="S100" s="1120">
        <v>0</v>
      </c>
      <c r="T100" s="1120">
        <v>2176</v>
      </c>
      <c r="U100" s="1120">
        <v>1399</v>
      </c>
      <c r="V100" s="1120">
        <v>130</v>
      </c>
      <c r="W100" s="1120">
        <v>0</v>
      </c>
      <c r="X100" s="1120">
        <v>432218</v>
      </c>
      <c r="Y100" s="1139"/>
      <c r="Z100" s="1139"/>
    </row>
    <row r="101" spans="2:26" s="1314" customFormat="1" ht="12" hidden="1" customHeight="1">
      <c r="B101" s="3486" t="s">
        <v>1558</v>
      </c>
      <c r="C101" s="3486"/>
      <c r="D101" s="3486"/>
      <c r="E101" s="3486"/>
      <c r="F101" s="3486"/>
      <c r="G101" s="3486"/>
      <c r="H101" s="3486"/>
      <c r="I101" s="1206" t="s">
        <v>228</v>
      </c>
      <c r="J101" s="1120">
        <v>10337</v>
      </c>
      <c r="K101" s="1120">
        <v>10239</v>
      </c>
      <c r="L101" s="1120">
        <v>79572</v>
      </c>
      <c r="M101" s="1120">
        <v>28388</v>
      </c>
      <c r="N101" s="1120">
        <v>69891</v>
      </c>
      <c r="O101" s="1120">
        <v>521748</v>
      </c>
      <c r="P101" s="1120">
        <v>0</v>
      </c>
      <c r="Q101" s="1120">
        <v>0</v>
      </c>
      <c r="R101" s="1120">
        <v>314693</v>
      </c>
      <c r="S101" s="1120">
        <v>0</v>
      </c>
      <c r="T101" s="1120">
        <v>5419</v>
      </c>
      <c r="U101" s="1120">
        <v>2642</v>
      </c>
      <c r="V101" s="1120">
        <v>273</v>
      </c>
      <c r="W101" s="1120">
        <v>0</v>
      </c>
      <c r="X101" s="1120">
        <v>1043202</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-206</v>
      </c>
      <c r="K118" s="1120">
        <v>0</v>
      </c>
      <c r="L118" s="1120">
        <v>0</v>
      </c>
      <c r="M118" s="1120">
        <v>0</v>
      </c>
      <c r="N118" s="1120">
        <v>792</v>
      </c>
      <c r="O118" s="1120">
        <v>1451</v>
      </c>
      <c r="P118" s="1120">
        <v>0</v>
      </c>
      <c r="Q118" s="1120">
        <v>0</v>
      </c>
      <c r="R118" s="1120">
        <v>2801</v>
      </c>
      <c r="S118" s="1120">
        <v>0</v>
      </c>
      <c r="T118" s="1120">
        <v>0</v>
      </c>
      <c r="U118" s="1120">
        <v>0</v>
      </c>
      <c r="V118" s="1120">
        <v>0</v>
      </c>
      <c r="W118" s="1120">
        <v>0</v>
      </c>
      <c r="X118" s="1120">
        <v>4838</v>
      </c>
      <c r="Y118" s="1139"/>
      <c r="Z118" s="1139"/>
    </row>
    <row r="119" spans="2:26" s="1314" customFormat="1" ht="12" hidden="1" customHeight="1">
      <c r="B119" s="3421" t="s">
        <v>1562</v>
      </c>
      <c r="C119" s="3421"/>
      <c r="D119" s="3421"/>
      <c r="E119" s="3421"/>
      <c r="F119" s="3421"/>
      <c r="G119" s="3421"/>
      <c r="H119" s="3421"/>
      <c r="I119" s="1206" t="s">
        <v>158</v>
      </c>
      <c r="J119" s="1120">
        <v>-206</v>
      </c>
      <c r="K119" s="1120">
        <v>0</v>
      </c>
      <c r="L119" s="1120">
        <v>0</v>
      </c>
      <c r="M119" s="1120">
        <v>0</v>
      </c>
      <c r="N119" s="1120">
        <v>792</v>
      </c>
      <c r="O119" s="1120">
        <v>1451</v>
      </c>
      <c r="P119" s="1120">
        <v>0</v>
      </c>
      <c r="Q119" s="1120">
        <v>0</v>
      </c>
      <c r="R119" s="1120">
        <v>2801</v>
      </c>
      <c r="S119" s="1120">
        <v>0</v>
      </c>
      <c r="T119" s="1120">
        <v>0</v>
      </c>
      <c r="U119" s="1120">
        <v>0</v>
      </c>
      <c r="V119" s="1120">
        <v>0</v>
      </c>
      <c r="W119" s="1120">
        <v>0</v>
      </c>
      <c r="X119" s="1120">
        <v>4838</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20532</v>
      </c>
      <c r="K129" s="1120">
        <v>16253</v>
      </c>
      <c r="L129" s="1120">
        <v>114118</v>
      </c>
      <c r="M129" s="1120">
        <v>44837</v>
      </c>
      <c r="N129" s="1120">
        <v>141990</v>
      </c>
      <c r="O129" s="1120">
        <v>698014</v>
      </c>
      <c r="P129" s="1120">
        <v>2773</v>
      </c>
      <c r="Q129" s="1120">
        <v>5143</v>
      </c>
      <c r="R129" s="1120">
        <v>385881</v>
      </c>
      <c r="S129" s="1120">
        <v>26414</v>
      </c>
      <c r="T129" s="1120">
        <v>6443</v>
      </c>
      <c r="U129" s="1120">
        <v>5973</v>
      </c>
      <c r="V129" s="1120">
        <v>371</v>
      </c>
      <c r="W129" s="1120">
        <v>0</v>
      </c>
      <c r="X129" s="1120">
        <v>1468742</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5143</v>
      </c>
      <c r="K131" s="1120">
        <v>4067</v>
      </c>
      <c r="L131" s="1120">
        <v>28551</v>
      </c>
      <c r="M131" s="1120">
        <v>18635</v>
      </c>
      <c r="N131" s="1120">
        <v>34101</v>
      </c>
      <c r="O131" s="1120">
        <v>179115</v>
      </c>
      <c r="P131" s="1120">
        <v>693</v>
      </c>
      <c r="Q131" s="1120">
        <v>1286</v>
      </c>
      <c r="R131" s="1120">
        <v>96579</v>
      </c>
      <c r="S131" s="1120">
        <v>6822</v>
      </c>
      <c r="T131" s="1120">
        <v>1610</v>
      </c>
      <c r="U131" s="1120">
        <v>1493</v>
      </c>
      <c r="V131" s="1120">
        <v>93</v>
      </c>
      <c r="W131" s="1120">
        <v>0</v>
      </c>
      <c r="X131" s="1120">
        <v>378188</v>
      </c>
      <c r="Y131" s="1139"/>
      <c r="Z131" s="1139"/>
    </row>
    <row r="132" spans="2:26" s="1314" customFormat="1" ht="12" hidden="1" customHeight="1">
      <c r="B132" s="3486"/>
      <c r="C132" s="3486"/>
      <c r="D132" s="3486"/>
      <c r="E132" s="3486"/>
      <c r="F132" s="3486"/>
      <c r="G132" s="3486"/>
      <c r="H132" s="3486"/>
      <c r="I132" s="1206" t="s">
        <v>124</v>
      </c>
      <c r="J132" s="1120">
        <v>15389</v>
      </c>
      <c r="K132" s="1120">
        <v>12186</v>
      </c>
      <c r="L132" s="1120">
        <v>85567</v>
      </c>
      <c r="M132" s="1120">
        <v>26202</v>
      </c>
      <c r="N132" s="1120">
        <v>107889</v>
      </c>
      <c r="O132" s="1120">
        <v>518899</v>
      </c>
      <c r="P132" s="1120">
        <v>2080</v>
      </c>
      <c r="Q132" s="1120">
        <v>3857</v>
      </c>
      <c r="R132" s="1120">
        <v>289302</v>
      </c>
      <c r="S132" s="1120">
        <v>19592</v>
      </c>
      <c r="T132" s="1120">
        <v>4833</v>
      </c>
      <c r="U132" s="1120">
        <v>4480</v>
      </c>
      <c r="V132" s="1120">
        <v>278</v>
      </c>
      <c r="W132" s="1120">
        <v>0</v>
      </c>
      <c r="X132" s="1120">
        <v>1090554</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12378</v>
      </c>
      <c r="K141" s="1120">
        <v>1975</v>
      </c>
      <c r="L141" s="1120">
        <v>38845</v>
      </c>
      <c r="M141" s="1120">
        <v>18238</v>
      </c>
      <c r="N141" s="1120">
        <v>70692</v>
      </c>
      <c r="O141" s="1120">
        <v>341246</v>
      </c>
      <c r="P141" s="1120">
        <v>5930</v>
      </c>
      <c r="Q141" s="1120">
        <v>8890</v>
      </c>
      <c r="R141" s="1120">
        <v>205948</v>
      </c>
      <c r="S141" s="1120">
        <v>56247</v>
      </c>
      <c r="T141" s="1120">
        <v>3571</v>
      </c>
      <c r="U141" s="1120">
        <v>2399</v>
      </c>
      <c r="V141" s="1120">
        <v>559</v>
      </c>
      <c r="W141" s="1120">
        <v>0</v>
      </c>
      <c r="X141" s="1120">
        <v>766918</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12378</v>
      </c>
      <c r="K144" s="1120">
        <v>1975</v>
      </c>
      <c r="L144" s="1120">
        <v>38845</v>
      </c>
      <c r="M144" s="1120">
        <v>18238</v>
      </c>
      <c r="N144" s="1120"/>
      <c r="O144" s="1120">
        <v>341246</v>
      </c>
      <c r="P144" s="1120">
        <v>5930</v>
      </c>
      <c r="Q144" s="1120">
        <v>8890</v>
      </c>
      <c r="R144" s="1120">
        <v>205948</v>
      </c>
      <c r="S144" s="1120">
        <v>56247</v>
      </c>
      <c r="T144" s="1120">
        <v>3571</v>
      </c>
      <c r="U144" s="1120">
        <v>2399</v>
      </c>
      <c r="V144" s="1120">
        <v>559</v>
      </c>
      <c r="W144" s="1120">
        <v>0</v>
      </c>
      <c r="X144" s="1120">
        <v>766918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1</v>
      </c>
      <c r="P145" s="1120">
        <v>0</v>
      </c>
      <c r="Q145" s="1120">
        <v>0</v>
      </c>
      <c r="R145" s="1120">
        <v>0</v>
      </c>
      <c r="S145" s="1120">
        <v>0</v>
      </c>
      <c r="T145" s="1120">
        <v>0</v>
      </c>
      <c r="U145" s="1120">
        <v>0</v>
      </c>
      <c r="V145" s="1120">
        <v>0</v>
      </c>
      <c r="W145" s="1120">
        <v>0</v>
      </c>
      <c r="X145" s="1120">
        <v>1</v>
      </c>
      <c r="Y145" s="1139"/>
      <c r="Z145" s="1139"/>
    </row>
    <row r="146" spans="2:26" s="1314" customFormat="1" ht="12" hidden="1" customHeight="1">
      <c r="B146" s="3486" t="s">
        <v>1566</v>
      </c>
      <c r="C146" s="3486"/>
      <c r="D146" s="3486"/>
      <c r="E146" s="3486"/>
      <c r="F146" s="3486"/>
      <c r="G146" s="3486"/>
      <c r="H146" s="3486"/>
      <c r="I146" s="1206" t="s">
        <v>121</v>
      </c>
      <c r="J146" s="1120">
        <v>12378</v>
      </c>
      <c r="K146" s="1120">
        <v>1975</v>
      </c>
      <c r="L146" s="1120">
        <v>38845</v>
      </c>
      <c r="M146" s="1120">
        <v>18238</v>
      </c>
      <c r="N146" s="1120">
        <v>70692</v>
      </c>
      <c r="O146" s="1120">
        <v>341247</v>
      </c>
      <c r="P146" s="1120">
        <v>5930</v>
      </c>
      <c r="Q146" s="1120">
        <v>8890</v>
      </c>
      <c r="R146" s="1120">
        <v>205948</v>
      </c>
      <c r="S146" s="1120">
        <v>56247</v>
      </c>
      <c r="T146" s="1120">
        <v>3571</v>
      </c>
      <c r="U146" s="1120">
        <v>2399</v>
      </c>
      <c r="V146" s="1120">
        <v>559</v>
      </c>
      <c r="W146" s="1120">
        <v>0</v>
      </c>
      <c r="X146" s="1120">
        <v>766919</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11747</v>
      </c>
      <c r="K149" s="1120">
        <v>4912</v>
      </c>
      <c r="L149" s="1120">
        <v>54818</v>
      </c>
      <c r="M149" s="1120">
        <v>23384</v>
      </c>
      <c r="N149" s="1120">
        <v>39950</v>
      </c>
      <c r="O149" s="1120">
        <v>400032</v>
      </c>
      <c r="P149" s="1120">
        <v>0</v>
      </c>
      <c r="Q149" s="1120">
        <v>0</v>
      </c>
      <c r="R149" s="1120">
        <v>252012</v>
      </c>
      <c r="S149" s="1120">
        <v>0</v>
      </c>
      <c r="T149" s="1120">
        <v>2998</v>
      </c>
      <c r="U149" s="1120">
        <v>1676</v>
      </c>
      <c r="V149" s="1120">
        <v>423</v>
      </c>
      <c r="W149" s="1120">
        <v>0</v>
      </c>
      <c r="X149" s="1120">
        <v>791952</v>
      </c>
      <c r="Y149" s="1139"/>
      <c r="Z149" s="1139"/>
    </row>
    <row r="150" spans="2:26" s="1314" customFormat="1" ht="12" hidden="1" customHeight="1">
      <c r="B150" s="1150"/>
      <c r="C150" s="1150"/>
      <c r="D150" s="1150"/>
      <c r="E150" s="1150"/>
      <c r="F150" s="1150"/>
      <c r="G150" s="3396" t="s">
        <v>149</v>
      </c>
      <c r="H150" s="3396"/>
      <c r="I150" s="1206" t="s">
        <v>226</v>
      </c>
      <c r="J150" s="1120">
        <v>1116</v>
      </c>
      <c r="K150" s="1120">
        <v>508</v>
      </c>
      <c r="L150" s="1120">
        <v>7490</v>
      </c>
      <c r="M150" s="1120">
        <v>3536</v>
      </c>
      <c r="N150" s="1120">
        <v>-1</v>
      </c>
      <c r="O150" s="1120">
        <v>185683</v>
      </c>
      <c r="P150" s="1120">
        <v>0</v>
      </c>
      <c r="Q150" s="1120">
        <v>0</v>
      </c>
      <c r="R150" s="1120">
        <v>31498</v>
      </c>
      <c r="S150" s="1120">
        <v>0</v>
      </c>
      <c r="T150" s="1120">
        <v>296</v>
      </c>
      <c r="U150" s="1120">
        <v>163</v>
      </c>
      <c r="V150" s="1120">
        <v>48</v>
      </c>
      <c r="W150" s="1120">
        <v>0</v>
      </c>
      <c r="X150" s="1120">
        <v>230337</v>
      </c>
      <c r="Y150" s="1139"/>
      <c r="Z150" s="1139"/>
    </row>
    <row r="151" spans="2:26" s="1314" customFormat="1" ht="12" hidden="1" customHeight="1">
      <c r="B151" s="1150"/>
      <c r="C151" s="1150"/>
      <c r="D151" s="1150"/>
      <c r="E151" s="1150"/>
      <c r="F151" s="1150"/>
      <c r="G151" s="3396" t="s">
        <v>198</v>
      </c>
      <c r="H151" s="3396"/>
      <c r="I151" s="1206" t="s">
        <v>557</v>
      </c>
      <c r="J151" s="1120">
        <v>6332</v>
      </c>
      <c r="K151" s="1120">
        <v>5126</v>
      </c>
      <c r="L151" s="1120">
        <v>30065</v>
      </c>
      <c r="M151" s="1120">
        <v>16345</v>
      </c>
      <c r="N151" s="1120">
        <v>33517</v>
      </c>
      <c r="O151" s="1120">
        <v>202583</v>
      </c>
      <c r="P151" s="1120">
        <v>0</v>
      </c>
      <c r="Q151" s="1120">
        <v>0</v>
      </c>
      <c r="R151" s="1120">
        <v>140576</v>
      </c>
      <c r="S151" s="1120">
        <v>0</v>
      </c>
      <c r="T151" s="1120">
        <v>3218</v>
      </c>
      <c r="U151" s="1120">
        <v>2377</v>
      </c>
      <c r="V151" s="1120">
        <v>506</v>
      </c>
      <c r="W151" s="1120">
        <v>0</v>
      </c>
      <c r="X151" s="1120">
        <v>440645</v>
      </c>
      <c r="Y151" s="1139"/>
      <c r="Z151" s="1139"/>
    </row>
    <row r="152" spans="2:26" s="1314" customFormat="1" ht="12" hidden="1" customHeight="1">
      <c r="B152" s="1150"/>
      <c r="C152" s="3411" t="s">
        <v>1506</v>
      </c>
      <c r="D152" s="3411"/>
      <c r="E152" s="3411"/>
      <c r="F152" s="3411"/>
      <c r="G152" s="3411"/>
      <c r="H152" s="3411"/>
      <c r="I152" s="1206" t="s">
        <v>227</v>
      </c>
      <c r="J152" s="1120">
        <v>19195</v>
      </c>
      <c r="K152" s="1120">
        <v>10546</v>
      </c>
      <c r="L152" s="1120">
        <v>92373</v>
      </c>
      <c r="M152" s="1120">
        <v>43265</v>
      </c>
      <c r="N152" s="1120">
        <v>73466</v>
      </c>
      <c r="O152" s="1120">
        <v>788298</v>
      </c>
      <c r="P152" s="1120">
        <v>0</v>
      </c>
      <c r="Q152" s="1120">
        <v>0</v>
      </c>
      <c r="R152" s="1120">
        <v>424086</v>
      </c>
      <c r="S152" s="1120">
        <v>0</v>
      </c>
      <c r="T152" s="1120">
        <v>6512</v>
      </c>
      <c r="U152" s="1120">
        <v>4216</v>
      </c>
      <c r="V152" s="1120">
        <v>977</v>
      </c>
      <c r="W152" s="1120">
        <v>0</v>
      </c>
      <c r="X152" s="1120">
        <v>1462934</v>
      </c>
      <c r="Y152" s="1139"/>
      <c r="Z152" s="1139"/>
    </row>
    <row r="153" spans="2:26" s="1314" customFormat="1" ht="12" hidden="1" customHeight="1">
      <c r="B153" s="1150"/>
      <c r="C153" s="3411" t="s">
        <v>1507</v>
      </c>
      <c r="D153" s="3421"/>
      <c r="E153" s="3421"/>
      <c r="F153" s="3421"/>
      <c r="G153" s="3396" t="s">
        <v>197</v>
      </c>
      <c r="H153" s="3396"/>
      <c r="I153" s="1206" t="s">
        <v>324</v>
      </c>
      <c r="J153" s="1120">
        <v>60</v>
      </c>
      <c r="K153" s="1120">
        <v>23</v>
      </c>
      <c r="L153" s="1120">
        <v>203</v>
      </c>
      <c r="M153" s="1120">
        <v>150</v>
      </c>
      <c r="N153" s="1120">
        <v>58</v>
      </c>
      <c r="O153" s="1120">
        <v>1030</v>
      </c>
      <c r="P153" s="1120">
        <v>0</v>
      </c>
      <c r="Q153" s="1120">
        <v>0</v>
      </c>
      <c r="R153" s="1120">
        <v>214</v>
      </c>
      <c r="S153" s="1120">
        <v>0</v>
      </c>
      <c r="T153" s="1120">
        <v>7</v>
      </c>
      <c r="U153" s="1120">
        <v>4</v>
      </c>
      <c r="V153" s="1120">
        <v>0</v>
      </c>
      <c r="W153" s="1120">
        <v>0</v>
      </c>
      <c r="X153" s="1120">
        <v>1749</v>
      </c>
      <c r="Y153" s="1139"/>
      <c r="Z153" s="1139"/>
    </row>
    <row r="154" spans="2:26" s="1314" customFormat="1" ht="12" hidden="1" customHeight="1">
      <c r="B154" s="1150"/>
      <c r="C154" s="1150"/>
      <c r="D154" s="1150"/>
      <c r="E154" s="1150"/>
      <c r="F154" s="1175"/>
      <c r="G154" s="3396" t="s">
        <v>149</v>
      </c>
      <c r="H154" s="3396"/>
      <c r="I154" s="1206" t="s">
        <v>223</v>
      </c>
      <c r="J154" s="1120">
        <v>28</v>
      </c>
      <c r="K154" s="1120">
        <v>10</v>
      </c>
      <c r="L154" s="1120">
        <v>146</v>
      </c>
      <c r="M154" s="1120">
        <v>105</v>
      </c>
      <c r="N154" s="1120">
        <v>0</v>
      </c>
      <c r="O154" s="1120">
        <v>3805</v>
      </c>
      <c r="P154" s="1120">
        <v>0</v>
      </c>
      <c r="Q154" s="1120">
        <v>0</v>
      </c>
      <c r="R154" s="1120">
        <v>86</v>
      </c>
      <c r="S154" s="1120">
        <v>0</v>
      </c>
      <c r="T154" s="1120">
        <v>3</v>
      </c>
      <c r="U154" s="1120">
        <v>2</v>
      </c>
      <c r="V154" s="1120">
        <v>0</v>
      </c>
      <c r="W154" s="1120">
        <v>0</v>
      </c>
      <c r="X154" s="1120">
        <v>4185</v>
      </c>
      <c r="Y154" s="1139"/>
      <c r="Z154" s="1139"/>
    </row>
    <row r="155" spans="2:26" s="1314" customFormat="1" ht="12" hidden="1" customHeight="1">
      <c r="B155" s="1150"/>
      <c r="C155" s="1150"/>
      <c r="D155" s="1150"/>
      <c r="E155" s="1150"/>
      <c r="F155" s="1175"/>
      <c r="G155" s="3396" t="s">
        <v>198</v>
      </c>
      <c r="H155" s="3396"/>
      <c r="I155" s="1206" t="s">
        <v>325</v>
      </c>
      <c r="J155" s="1120">
        <v>48</v>
      </c>
      <c r="K155" s="1120">
        <v>18</v>
      </c>
      <c r="L155" s="1120">
        <v>189</v>
      </c>
      <c r="M155" s="1120">
        <v>115</v>
      </c>
      <c r="N155" s="1120">
        <v>89</v>
      </c>
      <c r="O155" s="1120">
        <v>285</v>
      </c>
      <c r="P155" s="1120">
        <v>0</v>
      </c>
      <c r="Q155" s="1120">
        <v>0</v>
      </c>
      <c r="R155" s="1120">
        <v>392</v>
      </c>
      <c r="S155" s="1120">
        <v>0</v>
      </c>
      <c r="T155" s="1120">
        <v>11</v>
      </c>
      <c r="U155" s="1120">
        <v>8</v>
      </c>
      <c r="V155" s="1120">
        <v>1</v>
      </c>
      <c r="W155" s="1120">
        <v>0</v>
      </c>
      <c r="X155" s="1120">
        <v>1156</v>
      </c>
      <c r="Y155" s="1139"/>
      <c r="Z155" s="1139"/>
    </row>
    <row r="156" spans="2:26" s="1314" customFormat="1" ht="12" hidden="1" customHeight="1">
      <c r="B156" s="1150"/>
      <c r="C156" s="3411" t="s">
        <v>1508</v>
      </c>
      <c r="D156" s="3421"/>
      <c r="E156" s="3421"/>
      <c r="F156" s="3421"/>
      <c r="G156" s="3421"/>
      <c r="H156" s="3421"/>
      <c r="I156" s="1206" t="s">
        <v>323</v>
      </c>
      <c r="J156" s="1120">
        <v>136</v>
      </c>
      <c r="K156" s="1120">
        <v>51</v>
      </c>
      <c r="L156" s="1120">
        <v>538</v>
      </c>
      <c r="M156" s="1120">
        <v>370</v>
      </c>
      <c r="N156" s="1120">
        <v>147</v>
      </c>
      <c r="O156" s="1120">
        <v>5120</v>
      </c>
      <c r="P156" s="1120">
        <v>0</v>
      </c>
      <c r="Q156" s="1120">
        <v>0</v>
      </c>
      <c r="R156" s="1120">
        <v>692</v>
      </c>
      <c r="S156" s="1120">
        <v>0</v>
      </c>
      <c r="T156" s="1120">
        <v>21</v>
      </c>
      <c r="U156" s="1120">
        <v>14</v>
      </c>
      <c r="V156" s="1120">
        <v>1</v>
      </c>
      <c r="W156" s="1120">
        <v>0</v>
      </c>
      <c r="X156" s="1120">
        <v>7090</v>
      </c>
      <c r="Y156" s="1139"/>
      <c r="Z156" s="1139"/>
    </row>
    <row r="157" spans="2:26" s="1314" customFormat="1" ht="12" hidden="1" customHeight="1">
      <c r="B157" s="1150"/>
      <c r="C157" s="3411" t="s">
        <v>1509</v>
      </c>
      <c r="D157" s="3421"/>
      <c r="E157" s="3421"/>
      <c r="F157" s="3421"/>
      <c r="G157" s="3396" t="s">
        <v>197</v>
      </c>
      <c r="H157" s="3396"/>
      <c r="I157" s="1206" t="s">
        <v>224</v>
      </c>
      <c r="J157" s="1120">
        <v>769</v>
      </c>
      <c r="K157" s="1120">
        <v>205</v>
      </c>
      <c r="L157" s="1120">
        <v>1842</v>
      </c>
      <c r="M157" s="1120">
        <v>763</v>
      </c>
      <c r="N157" s="1120"/>
      <c r="O157" s="1120">
        <v>2133</v>
      </c>
      <c r="P157" s="1120">
        <v>0</v>
      </c>
      <c r="Q157" s="1120">
        <v>0</v>
      </c>
      <c r="R157" s="1120">
        <v>878</v>
      </c>
      <c r="S157" s="1120"/>
      <c r="T157" s="1120">
        <v>26</v>
      </c>
      <c r="U157" s="1120">
        <v>73</v>
      </c>
      <c r="V157" s="1120">
        <v>16</v>
      </c>
      <c r="W157" s="1120">
        <v>0</v>
      </c>
      <c r="X157" s="1120">
        <v>6705</v>
      </c>
      <c r="Y157" s="1139"/>
      <c r="Z157" s="1139"/>
    </row>
    <row r="158" spans="2:26" s="1314" customFormat="1" ht="12" hidden="1" customHeight="1">
      <c r="B158" s="1150"/>
      <c r="C158" s="1150"/>
      <c r="D158" s="1150"/>
      <c r="E158" s="1150"/>
      <c r="F158" s="1175"/>
      <c r="G158" s="3396" t="s">
        <v>149</v>
      </c>
      <c r="H158" s="3396"/>
      <c r="I158" s="1206" t="s">
        <v>627</v>
      </c>
      <c r="J158" s="1120">
        <v>88</v>
      </c>
      <c r="K158" s="1120">
        <v>28</v>
      </c>
      <c r="L158" s="1120">
        <v>326</v>
      </c>
      <c r="M158" s="1120">
        <v>148</v>
      </c>
      <c r="N158" s="1120"/>
      <c r="O158" s="1120">
        <v>1001</v>
      </c>
      <c r="P158" s="1120">
        <v>0</v>
      </c>
      <c r="Q158" s="1120">
        <v>0</v>
      </c>
      <c r="R158" s="1120">
        <v>31</v>
      </c>
      <c r="S158" s="1120"/>
      <c r="T158" s="1120">
        <v>1</v>
      </c>
      <c r="U158" s="1120">
        <v>3</v>
      </c>
      <c r="V158" s="1120">
        <v>0</v>
      </c>
      <c r="W158" s="1120">
        <v>0</v>
      </c>
      <c r="X158" s="1120">
        <v>1626</v>
      </c>
      <c r="Y158" s="1139"/>
      <c r="Z158" s="1139"/>
    </row>
    <row r="159" spans="2:26" s="1314" customFormat="1" ht="12" hidden="1" customHeight="1">
      <c r="B159" s="1150"/>
      <c r="C159" s="1150"/>
      <c r="D159" s="1150"/>
      <c r="E159" s="1150"/>
      <c r="F159" s="1175"/>
      <c r="G159" s="3396" t="s">
        <v>198</v>
      </c>
      <c r="H159" s="3396"/>
      <c r="I159" s="1206" t="s">
        <v>199</v>
      </c>
      <c r="J159" s="1120">
        <v>260</v>
      </c>
      <c r="K159" s="1120">
        <v>86</v>
      </c>
      <c r="L159" s="1120">
        <v>727</v>
      </c>
      <c r="M159" s="1120">
        <v>331</v>
      </c>
      <c r="N159" s="1120"/>
      <c r="O159" s="1120">
        <v>755</v>
      </c>
      <c r="P159" s="1120">
        <v>0</v>
      </c>
      <c r="Q159" s="1120">
        <v>0</v>
      </c>
      <c r="R159" s="1120">
        <v>296</v>
      </c>
      <c r="S159" s="1120"/>
      <c r="T159" s="1120">
        <v>17</v>
      </c>
      <c r="U159" s="1120">
        <v>81</v>
      </c>
      <c r="V159" s="1120">
        <v>12</v>
      </c>
      <c r="W159" s="1120">
        <v>0</v>
      </c>
      <c r="X159" s="1120">
        <v>2565</v>
      </c>
      <c r="Y159" s="1139"/>
      <c r="Z159" s="1139"/>
    </row>
    <row r="160" spans="2:26" s="1314" customFormat="1" ht="12" hidden="1" customHeight="1">
      <c r="B160" s="1150"/>
      <c r="C160" s="3411" t="s">
        <v>1441</v>
      </c>
      <c r="D160" s="3421"/>
      <c r="E160" s="3421"/>
      <c r="F160" s="3421"/>
      <c r="G160" s="3421"/>
      <c r="H160" s="3421"/>
      <c r="I160" s="1206" t="s">
        <v>629</v>
      </c>
      <c r="J160" s="1120">
        <v>1117</v>
      </c>
      <c r="K160" s="1120">
        <v>319</v>
      </c>
      <c r="L160" s="1120">
        <v>2895</v>
      </c>
      <c r="M160" s="1120">
        <v>1242</v>
      </c>
      <c r="N160" s="1120"/>
      <c r="O160" s="1120">
        <v>3889</v>
      </c>
      <c r="P160" s="1120">
        <v>0</v>
      </c>
      <c r="Q160" s="1120">
        <v>0</v>
      </c>
      <c r="R160" s="1120">
        <v>1205</v>
      </c>
      <c r="S160" s="1120"/>
      <c r="T160" s="1120">
        <v>44</v>
      </c>
      <c r="U160" s="1120">
        <v>157</v>
      </c>
      <c r="V160" s="1120">
        <v>28</v>
      </c>
      <c r="W160" s="1120">
        <v>0</v>
      </c>
      <c r="X160" s="1120">
        <v>10896</v>
      </c>
      <c r="Y160" s="1139"/>
      <c r="Z160" s="1139"/>
    </row>
    <row r="161" spans="2:26" s="1314" customFormat="1" ht="12" hidden="1" customHeight="1">
      <c r="B161" s="3407" t="s">
        <v>212</v>
      </c>
      <c r="C161" s="3407"/>
      <c r="D161" s="3407"/>
      <c r="E161" s="3407"/>
      <c r="F161" s="3407"/>
      <c r="G161" s="3407"/>
      <c r="H161" s="3407"/>
      <c r="I161" s="1206" t="s">
        <v>128</v>
      </c>
      <c r="J161" s="1120">
        <v>12576</v>
      </c>
      <c r="K161" s="1120">
        <v>5140</v>
      </c>
      <c r="L161" s="1120">
        <v>56863</v>
      </c>
      <c r="M161" s="1120">
        <v>24297</v>
      </c>
      <c r="N161" s="1120">
        <v>40008</v>
      </c>
      <c r="O161" s="1120">
        <v>403195</v>
      </c>
      <c r="P161" s="1120">
        <v>0</v>
      </c>
      <c r="Q161" s="1120">
        <v>0</v>
      </c>
      <c r="R161" s="1120">
        <v>253104</v>
      </c>
      <c r="S161" s="1120">
        <v>0</v>
      </c>
      <c r="T161" s="1120">
        <v>3031</v>
      </c>
      <c r="U161" s="1120">
        <v>1753</v>
      </c>
      <c r="V161" s="1120">
        <v>439</v>
      </c>
      <c r="W161" s="1120">
        <v>0</v>
      </c>
      <c r="X161" s="1120">
        <v>800406</v>
      </c>
      <c r="Y161" s="1139"/>
      <c r="Z161" s="1139"/>
    </row>
    <row r="162" spans="2:26" s="1314" customFormat="1" ht="12" hidden="1" customHeight="1">
      <c r="B162" s="3407" t="s">
        <v>185</v>
      </c>
      <c r="C162" s="3407"/>
      <c r="D162" s="3407"/>
      <c r="E162" s="3407"/>
      <c r="F162" s="3407"/>
      <c r="G162" s="3407"/>
      <c r="H162" s="3407"/>
      <c r="I162" s="1206" t="s">
        <v>129</v>
      </c>
      <c r="J162" s="1120">
        <v>1232</v>
      </c>
      <c r="K162" s="1120">
        <v>546</v>
      </c>
      <c r="L162" s="1120">
        <v>7962</v>
      </c>
      <c r="M162" s="1120">
        <v>3789</v>
      </c>
      <c r="N162" s="1120">
        <v>-1</v>
      </c>
      <c r="O162" s="1120">
        <v>190489</v>
      </c>
      <c r="P162" s="1120">
        <v>0</v>
      </c>
      <c r="Q162" s="1120">
        <v>0</v>
      </c>
      <c r="R162" s="1120">
        <v>31615</v>
      </c>
      <c r="S162" s="1120">
        <v>0</v>
      </c>
      <c r="T162" s="1120">
        <v>300</v>
      </c>
      <c r="U162" s="1120">
        <v>168</v>
      </c>
      <c r="V162" s="1120">
        <v>48</v>
      </c>
      <c r="W162" s="1120">
        <v>0</v>
      </c>
      <c r="X162" s="1120">
        <v>236148</v>
      </c>
      <c r="Y162" s="1139"/>
      <c r="Z162" s="1139"/>
    </row>
    <row r="163" spans="2:26" s="1314" customFormat="1" ht="12" hidden="1" customHeight="1">
      <c r="B163" s="3407" t="s">
        <v>185</v>
      </c>
      <c r="C163" s="3407"/>
      <c r="D163" s="3407"/>
      <c r="E163" s="3407"/>
      <c r="F163" s="3407"/>
      <c r="G163" s="3407"/>
      <c r="H163" s="3407"/>
      <c r="I163" s="1206" t="s">
        <v>130</v>
      </c>
      <c r="J163" s="1120">
        <v>6640</v>
      </c>
      <c r="K163" s="1120">
        <v>5230</v>
      </c>
      <c r="L163" s="1120">
        <v>30981</v>
      </c>
      <c r="M163" s="1120">
        <v>16791</v>
      </c>
      <c r="N163" s="1120">
        <v>33606</v>
      </c>
      <c r="O163" s="1120">
        <v>203623</v>
      </c>
      <c r="P163" s="1120">
        <v>0</v>
      </c>
      <c r="Q163" s="1120">
        <v>0</v>
      </c>
      <c r="R163" s="1120">
        <v>141264</v>
      </c>
      <c r="S163" s="1120">
        <v>0</v>
      </c>
      <c r="T163" s="1120">
        <v>3246</v>
      </c>
      <c r="U163" s="1120">
        <v>2466</v>
      </c>
      <c r="V163" s="1120">
        <v>519</v>
      </c>
      <c r="W163" s="1120">
        <v>0</v>
      </c>
      <c r="X163" s="1120">
        <v>444366</v>
      </c>
      <c r="Y163" s="1139"/>
      <c r="Z163" s="1139"/>
    </row>
    <row r="164" spans="2:26" s="1314" customFormat="1" ht="12" hidden="1" customHeight="1">
      <c r="B164" s="3486" t="s">
        <v>1558</v>
      </c>
      <c r="C164" s="3486"/>
      <c r="D164" s="3486"/>
      <c r="E164" s="3486"/>
      <c r="F164" s="3486"/>
      <c r="G164" s="3486"/>
      <c r="H164" s="3486"/>
      <c r="I164" s="1206" t="s">
        <v>228</v>
      </c>
      <c r="J164" s="1120">
        <v>20448</v>
      </c>
      <c r="K164" s="1120">
        <v>10916</v>
      </c>
      <c r="L164" s="1120">
        <v>95806</v>
      </c>
      <c r="M164" s="1120">
        <v>44877</v>
      </c>
      <c r="N164" s="1120">
        <v>73613</v>
      </c>
      <c r="O164" s="1120">
        <v>797307</v>
      </c>
      <c r="P164" s="1120">
        <v>0</v>
      </c>
      <c r="Q164" s="1120">
        <v>0</v>
      </c>
      <c r="R164" s="1120">
        <v>425983</v>
      </c>
      <c r="S164" s="1120">
        <v>0</v>
      </c>
      <c r="T164" s="1120">
        <v>6577</v>
      </c>
      <c r="U164" s="1120">
        <v>4387</v>
      </c>
      <c r="V164" s="1120">
        <v>1006</v>
      </c>
      <c r="W164" s="1120">
        <v>0</v>
      </c>
      <c r="X164" s="1120">
        <v>1480920</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2</v>
      </c>
      <c r="P173" s="1120">
        <v>0</v>
      </c>
      <c r="Q173" s="1120">
        <v>0</v>
      </c>
      <c r="R173" s="1120">
        <v>0</v>
      </c>
      <c r="S173" s="1120">
        <v>0</v>
      </c>
      <c r="T173" s="1120">
        <v>0</v>
      </c>
      <c r="U173" s="1120">
        <v>0</v>
      </c>
      <c r="V173" s="1120">
        <v>0</v>
      </c>
      <c r="W173" s="1120">
        <v>0</v>
      </c>
      <c r="X173" s="1120">
        <v>2</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348</v>
      </c>
      <c r="K181" s="1120">
        <v>0</v>
      </c>
      <c r="L181" s="1120">
        <v>0</v>
      </c>
      <c r="M181" s="1120">
        <v>0</v>
      </c>
      <c r="N181" s="1120">
        <v>832</v>
      </c>
      <c r="O181" s="1120">
        <v>4915</v>
      </c>
      <c r="P181" s="1120">
        <v>0</v>
      </c>
      <c r="Q181" s="1120">
        <v>0</v>
      </c>
      <c r="R181" s="1120">
        <v>3048</v>
      </c>
      <c r="S181" s="1120">
        <v>0</v>
      </c>
      <c r="T181" s="1120">
        <v>0</v>
      </c>
      <c r="U181" s="1120">
        <v>0</v>
      </c>
      <c r="V181" s="1120">
        <v>0</v>
      </c>
      <c r="W181" s="1120">
        <v>0</v>
      </c>
      <c r="X181" s="1120">
        <v>9143</v>
      </c>
      <c r="Y181" s="1139"/>
      <c r="Z181" s="1139"/>
    </row>
    <row r="182" spans="2:26" s="1314" customFormat="1" ht="12" hidden="1" customHeight="1">
      <c r="B182" s="3421" t="s">
        <v>132</v>
      </c>
      <c r="C182" s="3421"/>
      <c r="D182" s="3421"/>
      <c r="E182" s="3421"/>
      <c r="F182" s="3421"/>
      <c r="G182" s="3421"/>
      <c r="H182" s="3421"/>
      <c r="I182" s="1206" t="s">
        <v>158</v>
      </c>
      <c r="J182" s="1120">
        <v>348</v>
      </c>
      <c r="K182" s="1120">
        <v>0</v>
      </c>
      <c r="L182" s="1120">
        <v>0</v>
      </c>
      <c r="M182" s="1120">
        <v>0</v>
      </c>
      <c r="N182" s="1120">
        <v>832</v>
      </c>
      <c r="O182" s="1120">
        <v>4917</v>
      </c>
      <c r="P182" s="1120">
        <v>0</v>
      </c>
      <c r="Q182" s="1120">
        <v>0</v>
      </c>
      <c r="R182" s="1120">
        <v>3048</v>
      </c>
      <c r="S182" s="1120">
        <v>0</v>
      </c>
      <c r="T182" s="1120">
        <v>0</v>
      </c>
      <c r="U182" s="1120">
        <v>0</v>
      </c>
      <c r="V182" s="1120">
        <v>0</v>
      </c>
      <c r="W182" s="1120">
        <v>0</v>
      </c>
      <c r="X182" s="1120">
        <v>9145</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33174</v>
      </c>
      <c r="K192" s="1120">
        <v>12891</v>
      </c>
      <c r="L192" s="1120">
        <v>134651</v>
      </c>
      <c r="M192" s="1120">
        <v>63115</v>
      </c>
      <c r="N192" s="1120">
        <v>145137</v>
      </c>
      <c r="O192" s="1120">
        <v>1143471</v>
      </c>
      <c r="P192" s="1120">
        <v>5930</v>
      </c>
      <c r="Q192" s="1120">
        <v>8890</v>
      </c>
      <c r="R192" s="1120">
        <v>634979</v>
      </c>
      <c r="S192" s="1120">
        <v>56247</v>
      </c>
      <c r="T192" s="1120">
        <v>10148</v>
      </c>
      <c r="U192" s="1120">
        <v>6786</v>
      </c>
      <c r="V192" s="1120">
        <v>1565</v>
      </c>
      <c r="W192" s="1120">
        <v>0</v>
      </c>
      <c r="X192" s="1120">
        <v>2256984</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8567</v>
      </c>
      <c r="K194" s="1120">
        <v>3275</v>
      </c>
      <c r="L194" s="1120">
        <v>35433</v>
      </c>
      <c r="M194" s="1120">
        <v>21130</v>
      </c>
      <c r="N194" s="1120">
        <v>40104</v>
      </c>
      <c r="O194" s="1120">
        <v>310969</v>
      </c>
      <c r="P194" s="1120">
        <v>1596</v>
      </c>
      <c r="Q194" s="1120">
        <v>2375</v>
      </c>
      <c r="R194" s="1120">
        <v>190627</v>
      </c>
      <c r="S194" s="1120">
        <v>15064</v>
      </c>
      <c r="T194" s="1120">
        <v>2613</v>
      </c>
      <c r="U194" s="1120">
        <v>1749</v>
      </c>
      <c r="V194" s="1120">
        <v>403</v>
      </c>
      <c r="W194" s="1120">
        <v>0</v>
      </c>
      <c r="X194" s="1120">
        <v>633905</v>
      </c>
      <c r="Y194" s="1139"/>
      <c r="Z194" s="1139"/>
    </row>
    <row r="195" spans="2:26" s="1314" customFormat="1" ht="12" hidden="1" customHeight="1">
      <c r="B195" s="3486" t="s">
        <v>1573</v>
      </c>
      <c r="C195" s="3486"/>
      <c r="D195" s="3486"/>
      <c r="E195" s="3486"/>
      <c r="F195" s="3486"/>
      <c r="G195" s="3486"/>
      <c r="H195" s="3486"/>
      <c r="I195" s="1206" t="s">
        <v>124</v>
      </c>
      <c r="J195" s="1120">
        <v>24607</v>
      </c>
      <c r="K195" s="1120">
        <v>9616</v>
      </c>
      <c r="L195" s="1120">
        <v>99218</v>
      </c>
      <c r="M195" s="1120">
        <v>41985</v>
      </c>
      <c r="N195" s="1120">
        <v>105033</v>
      </c>
      <c r="O195" s="1120">
        <v>832502</v>
      </c>
      <c r="P195" s="1120">
        <v>4334</v>
      </c>
      <c r="Q195" s="1120">
        <v>6515</v>
      </c>
      <c r="R195" s="1120">
        <v>444352</v>
      </c>
      <c r="S195" s="1120">
        <v>41183</v>
      </c>
      <c r="T195" s="1120">
        <v>7535</v>
      </c>
      <c r="U195" s="1120">
        <v>5037</v>
      </c>
      <c r="V195" s="1120">
        <v>1162</v>
      </c>
      <c r="W195" s="1120">
        <v>0</v>
      </c>
      <c r="X195" s="1120">
        <v>1623079</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1577</v>
      </c>
      <c r="C4" s="11"/>
      <c r="D4" s="11"/>
      <c r="E4" s="11"/>
      <c r="F4" s="1120"/>
      <c r="G4" s="3423" t="s">
        <v>1578</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1579</v>
      </c>
      <c r="M7" s="3498"/>
      <c r="N7" s="3498"/>
      <c r="O7" s="3498"/>
      <c r="P7" s="3498"/>
      <c r="Q7" s="3499"/>
      <c r="R7" s="3491" t="s">
        <v>1580</v>
      </c>
      <c r="S7" s="3492"/>
      <c r="T7" s="3492"/>
      <c r="U7" s="3492"/>
      <c r="V7" s="3492"/>
      <c r="W7" s="3493"/>
      <c r="X7" s="3491" t="s">
        <v>1581</v>
      </c>
      <c r="Y7" s="3492"/>
      <c r="Z7" s="3492"/>
      <c r="AA7" s="3492"/>
      <c r="AB7" s="3492"/>
      <c r="AC7" s="3493"/>
      <c r="AD7" s="3492" t="s">
        <v>1582</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1583</v>
      </c>
      <c r="M9" s="1326" t="s">
        <v>56</v>
      </c>
      <c r="N9" s="1326" t="s">
        <v>55</v>
      </c>
      <c r="O9" s="1326" t="s">
        <v>1584</v>
      </c>
      <c r="P9" s="1326" t="s">
        <v>652</v>
      </c>
      <c r="Q9" s="1327" t="s">
        <v>151</v>
      </c>
      <c r="R9" s="1328" t="s">
        <v>1583</v>
      </c>
      <c r="S9" s="1326" t="s">
        <v>56</v>
      </c>
      <c r="T9" s="1326" t="s">
        <v>55</v>
      </c>
      <c r="U9" s="1326" t="s">
        <v>1584</v>
      </c>
      <c r="V9" s="1326" t="s">
        <v>652</v>
      </c>
      <c r="W9" s="1327" t="s">
        <v>151</v>
      </c>
      <c r="X9" s="1328" t="s">
        <v>1583</v>
      </c>
      <c r="Y9" s="1326" t="s">
        <v>56</v>
      </c>
      <c r="Z9" s="1326" t="s">
        <v>55</v>
      </c>
      <c r="AA9" s="1326" t="s">
        <v>1584</v>
      </c>
      <c r="AB9" s="1326" t="s">
        <v>652</v>
      </c>
      <c r="AC9" s="1327" t="s">
        <v>151</v>
      </c>
      <c r="AD9" s="1329" t="s">
        <v>1583</v>
      </c>
      <c r="AE9" s="1326" t="s">
        <v>56</v>
      </c>
      <c r="AF9" s="1326" t="s">
        <v>55</v>
      </c>
      <c r="AG9" s="1326" t="s">
        <v>1584</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1585</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1586</v>
      </c>
      <c r="G12" s="3396"/>
      <c r="H12" s="3396"/>
      <c r="I12" s="3396"/>
      <c r="J12" s="3396"/>
      <c r="K12" s="1206" t="s">
        <v>218</v>
      </c>
      <c r="L12" s="1345">
        <f t="shared" ref="L12:L18" si="0">L77+M77+N77+O77</f>
        <v>62363</v>
      </c>
      <c r="M12" s="1345">
        <f t="shared" ref="M12:M18" si="1">Q77+0</f>
        <v>310834</v>
      </c>
      <c r="N12" s="1345">
        <f>P77+0</f>
        <v>62073</v>
      </c>
      <c r="O12" s="1345">
        <f t="shared" ref="O12:O18" si="2">R77+S77+T77+U77</f>
        <v>255421</v>
      </c>
      <c r="P12" s="1345">
        <f t="shared" ref="P12:P18" si="3">V77+W77+X77+Y77</f>
        <v>5370</v>
      </c>
      <c r="Q12" s="1346">
        <f t="shared" ref="Q12:Q18" si="4">L12+M12+N12+O12+P12</f>
        <v>696061</v>
      </c>
      <c r="R12" s="1347">
        <f t="shared" ref="R12:R18" si="5">L145+M145+N145+O145</f>
        <v>71436</v>
      </c>
      <c r="S12" s="1345">
        <f t="shared" ref="S12:S18" si="6">Q145+0</f>
        <v>341246</v>
      </c>
      <c r="T12" s="1345">
        <f>P145+0</f>
        <v>70692</v>
      </c>
      <c r="U12" s="1345">
        <f t="shared" ref="U12:U18" si="7">R145+S145+T145+U145</f>
        <v>277015</v>
      </c>
      <c r="V12" s="1345">
        <f t="shared" ref="V12:V18" si="8">V145+W145+X145+Y145</f>
        <v>6529</v>
      </c>
      <c r="W12" s="1346">
        <f t="shared" ref="W12:W18" si="9">R12+S12+T12+U12+V12</f>
        <v>766918</v>
      </c>
      <c r="X12" s="1347">
        <f t="shared" ref="X12:X18" si="10">L213+M213+N213+O213</f>
        <v>67803</v>
      </c>
      <c r="Y12" s="1345">
        <f t="shared" ref="Y12:Y18" si="11">Q213+0</f>
        <v>176524</v>
      </c>
      <c r="Z12" s="1345">
        <f>P213+0</f>
        <v>72012</v>
      </c>
      <c r="AA12" s="1348">
        <f t="shared" ref="AA12:AA18" si="12">R213+S213+T213+U213</f>
        <v>102933</v>
      </c>
      <c r="AB12" s="1348">
        <f t="shared" ref="AB12:AB18" si="13">V213+W213+X213+Y213</f>
        <v>4471</v>
      </c>
      <c r="AC12" s="1349">
        <f t="shared" ref="AC12:AC18" si="14">X12+Y12+Z12+AA12+AB12</f>
        <v>423743</v>
      </c>
      <c r="AD12" s="1350">
        <f t="shared" ref="AD12:AD43" si="15">IF(ISERROR(X12/R12*100),"",X12/R12*100)</f>
        <v>94.914328909793383</v>
      </c>
      <c r="AE12" s="1350">
        <f t="shared" ref="AE12:AE43" si="16">IF(ISERROR(Y12/S12*100),"",Y12/S12*100)</f>
        <v>51.729251038840019</v>
      </c>
      <c r="AF12" s="1350">
        <f t="shared" ref="AF12:AF43" si="17">IF(ISERROR(Z12/T12*100),"",Z12/T12*100)</f>
        <v>101.86725513495163</v>
      </c>
      <c r="AG12" s="1350">
        <f t="shared" ref="AG12:AG43" si="18">IF(ISERROR(AA12/U12*100),"",AA12/U12*100)</f>
        <v>37.157915636337378</v>
      </c>
      <c r="AH12" s="1350">
        <f t="shared" ref="AH12:AH43" si="19">IF(ISERROR(AB12/V12*100),"",AB12/V12*100)</f>
        <v>68.479093276152554</v>
      </c>
      <c r="AI12" s="1350">
        <f t="shared" ref="AI12:AI43" si="20">IF(ISERROR(AC12/W12*100),"",AC12/W12*100)</f>
        <v>55.252712806323487</v>
      </c>
      <c r="AJ12" s="1120"/>
      <c r="AK12" s="1351">
        <f>P213</f>
        <v>72012</v>
      </c>
      <c r="AL12" s="1351">
        <f>P213</f>
        <v>72012</v>
      </c>
      <c r="AM12" s="1351"/>
      <c r="AN12" s="1351">
        <f>Q213</f>
        <v>176524</v>
      </c>
      <c r="AO12" s="1351">
        <f>Q213</f>
        <v>176524</v>
      </c>
      <c r="AP12" s="1351"/>
      <c r="AQ12" s="1351">
        <f>R213+S213+T213+U213</f>
        <v>102933</v>
      </c>
      <c r="AR12" s="1351">
        <f>R213+S213+T213+U213</f>
        <v>102933</v>
      </c>
      <c r="AS12" s="1351"/>
      <c r="AT12" s="1351">
        <f>V213+W213+X213+Y213</f>
        <v>4471</v>
      </c>
      <c r="AU12" s="1351">
        <f>V213+W213+X213+Y213</f>
        <v>4471</v>
      </c>
      <c r="AV12" s="1351"/>
      <c r="AW12" s="1351">
        <f>X12+AK12+AN12+AQ12+AT12</f>
        <v>423743</v>
      </c>
      <c r="AX12" s="1351">
        <f>X12+AK12+AN12+AQ12+AT12</f>
        <v>423743</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0</v>
      </c>
      <c r="T13" s="1345"/>
      <c r="U13" s="1345">
        <f t="shared" si="7"/>
        <v>0</v>
      </c>
      <c r="V13" s="1345">
        <f t="shared" si="8"/>
        <v>0</v>
      </c>
      <c r="W13" s="1346">
        <f t="shared" si="9"/>
        <v>0</v>
      </c>
      <c r="X13" s="1347">
        <f t="shared" si="10"/>
        <v>0</v>
      </c>
      <c r="Y13" s="1345">
        <f t="shared" si="11"/>
        <v>0</v>
      </c>
      <c r="Z13" s="1345"/>
      <c r="AA13" s="1348">
        <f t="shared" si="12"/>
        <v>0</v>
      </c>
      <c r="AB13" s="1348">
        <f t="shared" si="13"/>
        <v>0</v>
      </c>
      <c r="AC13" s="1349">
        <f t="shared" si="14"/>
        <v>0</v>
      </c>
      <c r="AD13" s="1350" t="str">
        <f t="shared" si="15"/>
        <v/>
      </c>
      <c r="AE13" s="1350" t="str">
        <f t="shared" si="16"/>
        <v/>
      </c>
      <c r="AF13" s="1350" t="str">
        <f t="shared" si="17"/>
        <v/>
      </c>
      <c r="AG13" s="1350" t="str">
        <f t="shared" si="18"/>
        <v/>
      </c>
      <c r="AH13" s="1350" t="str">
        <f t="shared" si="19"/>
        <v/>
      </c>
      <c r="AI13" s="1350" t="str">
        <f t="shared" si="20"/>
        <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62363</v>
      </c>
      <c r="M15" s="1345">
        <f t="shared" si="1"/>
        <v>310834</v>
      </c>
      <c r="N15" s="1345">
        <f>P77+0</f>
        <v>62073</v>
      </c>
      <c r="O15" s="1345">
        <f t="shared" si="2"/>
        <v>255421</v>
      </c>
      <c r="P15" s="1345">
        <f t="shared" si="3"/>
        <v>5370</v>
      </c>
      <c r="Q15" s="1346">
        <f t="shared" si="4"/>
        <v>696061</v>
      </c>
      <c r="R15" s="1347">
        <f t="shared" si="5"/>
        <v>71436</v>
      </c>
      <c r="S15" s="1345">
        <f t="shared" si="6"/>
        <v>341246</v>
      </c>
      <c r="T15" s="1345">
        <f>P145+0</f>
        <v>70692</v>
      </c>
      <c r="U15" s="1345">
        <f t="shared" si="7"/>
        <v>277015</v>
      </c>
      <c r="V15" s="1345">
        <f t="shared" si="8"/>
        <v>6529</v>
      </c>
      <c r="W15" s="1346">
        <f t="shared" si="9"/>
        <v>766918</v>
      </c>
      <c r="X15" s="1347">
        <f t="shared" si="10"/>
        <v>67803</v>
      </c>
      <c r="Y15" s="1345">
        <f t="shared" si="11"/>
        <v>176524</v>
      </c>
      <c r="Z15" s="1345">
        <f>P213+0</f>
        <v>72012</v>
      </c>
      <c r="AA15" s="1348">
        <f t="shared" si="12"/>
        <v>102933</v>
      </c>
      <c r="AB15" s="1348">
        <f t="shared" si="13"/>
        <v>4471</v>
      </c>
      <c r="AC15" s="1349">
        <f t="shared" si="14"/>
        <v>423743</v>
      </c>
      <c r="AD15" s="1350">
        <f t="shared" si="15"/>
        <v>94.914328909793383</v>
      </c>
      <c r="AE15" s="1350">
        <f t="shared" si="16"/>
        <v>51.729251038840019</v>
      </c>
      <c r="AF15" s="1350">
        <f t="shared" si="17"/>
        <v>101.86725513495163</v>
      </c>
      <c r="AG15" s="1350">
        <f t="shared" si="18"/>
        <v>37.157915636337378</v>
      </c>
      <c r="AH15" s="1350">
        <f t="shared" si="19"/>
        <v>68.479093276152554</v>
      </c>
      <c r="AI15" s="1350">
        <f t="shared" si="20"/>
        <v>55.252712806323487</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1587</v>
      </c>
      <c r="G16" s="3396"/>
      <c r="H16" s="3396"/>
      <c r="I16" s="3396"/>
      <c r="J16" s="3396"/>
      <c r="K16" s="1206" t="s">
        <v>126</v>
      </c>
      <c r="L16" s="1345">
        <f t="shared" si="0"/>
        <v>0</v>
      </c>
      <c r="M16" s="1345">
        <f t="shared" si="1"/>
        <v>23</v>
      </c>
      <c r="N16" s="1345">
        <f>P81+0</f>
        <v>0</v>
      </c>
      <c r="O16" s="1345">
        <f t="shared" si="2"/>
        <v>3</v>
      </c>
      <c r="P16" s="1345">
        <f t="shared" si="3"/>
        <v>0</v>
      </c>
      <c r="Q16" s="1346">
        <f t="shared" si="4"/>
        <v>26</v>
      </c>
      <c r="R16" s="1347">
        <f t="shared" si="5"/>
        <v>0</v>
      </c>
      <c r="S16" s="1345">
        <f t="shared" si="6"/>
        <v>1</v>
      </c>
      <c r="T16" s="1345">
        <f>P149+0</f>
        <v>0</v>
      </c>
      <c r="U16" s="1345">
        <f t="shared" si="7"/>
        <v>0</v>
      </c>
      <c r="V16" s="1345">
        <f t="shared" si="8"/>
        <v>0</v>
      </c>
      <c r="W16" s="1346">
        <f t="shared" si="9"/>
        <v>1</v>
      </c>
      <c r="X16" s="1347">
        <f t="shared" si="10"/>
        <v>0</v>
      </c>
      <c r="Y16" s="1345">
        <f t="shared" si="11"/>
        <v>0</v>
      </c>
      <c r="Z16" s="1345">
        <f>P217+0</f>
        <v>0</v>
      </c>
      <c r="AA16" s="1352">
        <f t="shared" si="12"/>
        <v>0</v>
      </c>
      <c r="AB16" s="1348">
        <f t="shared" si="13"/>
        <v>0</v>
      </c>
      <c r="AC16" s="1349">
        <f t="shared" si="14"/>
        <v>0</v>
      </c>
      <c r="AD16" s="1350" t="str">
        <f t="shared" si="15"/>
        <v/>
      </c>
      <c r="AE16" s="1350">
        <f t="shared" si="16"/>
        <v>0</v>
      </c>
      <c r="AF16" s="1350" t="str">
        <f t="shared" si="17"/>
        <v/>
      </c>
      <c r="AG16" s="1350" t="str">
        <f t="shared" si="18"/>
        <v/>
      </c>
      <c r="AH16" s="1350" t="str">
        <f t="shared" si="19"/>
        <v/>
      </c>
      <c r="AI16" s="1350">
        <f t="shared" si="20"/>
        <v>0</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1588</v>
      </c>
      <c r="C17" s="3416"/>
      <c r="D17" s="3416"/>
      <c r="E17" s="3416"/>
      <c r="F17" s="3416"/>
      <c r="G17" s="3416"/>
      <c r="H17" s="3416"/>
      <c r="I17" s="3416"/>
      <c r="J17" s="3416"/>
      <c r="K17" s="1206" t="s">
        <v>121</v>
      </c>
      <c r="L17" s="1345">
        <f t="shared" si="0"/>
        <v>62363</v>
      </c>
      <c r="M17" s="1345">
        <f t="shared" si="1"/>
        <v>310857</v>
      </c>
      <c r="N17" s="1345">
        <f>P82+0</f>
        <v>62073</v>
      </c>
      <c r="O17" s="1345">
        <f t="shared" si="2"/>
        <v>255424</v>
      </c>
      <c r="P17" s="1345">
        <f t="shared" si="3"/>
        <v>5370</v>
      </c>
      <c r="Q17" s="1346">
        <f t="shared" si="4"/>
        <v>696087</v>
      </c>
      <c r="R17" s="1347">
        <f t="shared" si="5"/>
        <v>71436</v>
      </c>
      <c r="S17" s="1345">
        <f t="shared" si="6"/>
        <v>341247</v>
      </c>
      <c r="T17" s="1345">
        <f>P150+0</f>
        <v>70692</v>
      </c>
      <c r="U17" s="1345">
        <f t="shared" si="7"/>
        <v>277015</v>
      </c>
      <c r="V17" s="1345">
        <f t="shared" si="8"/>
        <v>6529</v>
      </c>
      <c r="W17" s="1346">
        <f t="shared" si="9"/>
        <v>766919</v>
      </c>
      <c r="X17" s="1347">
        <f t="shared" si="10"/>
        <v>67803</v>
      </c>
      <c r="Y17" s="1345">
        <f t="shared" si="11"/>
        <v>176524</v>
      </c>
      <c r="Z17" s="1345">
        <f>P218+0</f>
        <v>72012</v>
      </c>
      <c r="AA17" s="1352">
        <f t="shared" si="12"/>
        <v>102933</v>
      </c>
      <c r="AB17" s="1348">
        <f t="shared" si="13"/>
        <v>4471</v>
      </c>
      <c r="AC17" s="1349">
        <f t="shared" si="14"/>
        <v>423743</v>
      </c>
      <c r="AD17" s="1350">
        <f t="shared" si="15"/>
        <v>94.914328909793383</v>
      </c>
      <c r="AE17" s="1350">
        <f t="shared" si="16"/>
        <v>51.729099449958539</v>
      </c>
      <c r="AF17" s="1350">
        <f t="shared" si="17"/>
        <v>101.86725513495163</v>
      </c>
      <c r="AG17" s="1350">
        <f t="shared" si="18"/>
        <v>37.157915636337378</v>
      </c>
      <c r="AH17" s="1350">
        <f t="shared" si="19"/>
        <v>68.479093276152554</v>
      </c>
      <c r="AI17" s="1350">
        <f t="shared" si="20"/>
        <v>55.252640761279871</v>
      </c>
      <c r="AJ17" s="1120"/>
      <c r="AK17" s="1351">
        <f t="shared" si="21"/>
        <v>72012</v>
      </c>
      <c r="AL17" s="1351">
        <f t="shared" si="22"/>
        <v>72012</v>
      </c>
      <c r="AM17" s="1351"/>
      <c r="AN17" s="1351">
        <f t="shared" si="23"/>
        <v>176524</v>
      </c>
      <c r="AO17" s="1351">
        <f t="shared" si="24"/>
        <v>176524</v>
      </c>
      <c r="AP17" s="1351"/>
      <c r="AQ17" s="1351">
        <f t="shared" si="25"/>
        <v>102933</v>
      </c>
      <c r="AR17" s="1351">
        <f t="shared" si="26"/>
        <v>102933</v>
      </c>
      <c r="AS17" s="1351"/>
      <c r="AT17" s="1351">
        <f t="shared" si="27"/>
        <v>4471</v>
      </c>
      <c r="AU17" s="1351">
        <f t="shared" si="28"/>
        <v>4471</v>
      </c>
      <c r="AV17" s="1351"/>
      <c r="AW17" s="1351">
        <f t="shared" si="29"/>
        <v>423743</v>
      </c>
      <c r="AX17" s="1351">
        <f t="shared" si="30"/>
        <v>423743</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1557</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81985</v>
      </c>
      <c r="M20" s="1345">
        <f t="shared" ref="M20:M42" si="32">Q85+0</f>
        <v>359379</v>
      </c>
      <c r="N20" s="1345">
        <f t="shared" ref="N20:N27" si="33">P85+0</f>
        <v>38087</v>
      </c>
      <c r="O20" s="1345">
        <f t="shared" ref="O20:O27" si="34">R85+S85+T85+U85</f>
        <v>228693</v>
      </c>
      <c r="P20" s="1345">
        <f t="shared" ref="P20:P42" si="35">V85+W85+X85+Y85</f>
        <v>4461</v>
      </c>
      <c r="Q20" s="1346">
        <f t="shared" ref="Q20:Q42" si="36">L20+M20+N20+O20+P20</f>
        <v>712605</v>
      </c>
      <c r="R20" s="1347">
        <f t="shared" ref="R20:R42" si="37">L153+M153+N153+O153</f>
        <v>94861</v>
      </c>
      <c r="S20" s="1345">
        <f t="shared" ref="S20:S42" si="38">Q153+0</f>
        <v>400032</v>
      </c>
      <c r="T20" s="1345">
        <f t="shared" ref="T20:T27" si="39">P153+0</f>
        <v>39950</v>
      </c>
      <c r="U20" s="1345">
        <f t="shared" ref="U20:U27" si="40">R153+S153+T153+U153</f>
        <v>252012</v>
      </c>
      <c r="V20" s="1345">
        <f t="shared" ref="V20:V42" si="41">V153+W153+X153+Y153</f>
        <v>5097</v>
      </c>
      <c r="W20" s="1346">
        <f t="shared" ref="W20:W42" si="42">R20+S20+T20+U20+V20</f>
        <v>791952</v>
      </c>
      <c r="X20" s="1347">
        <f t="shared" ref="X20:X42" si="43">L221+M221+N221+O221</f>
        <v>70359</v>
      </c>
      <c r="Y20" s="1345">
        <f t="shared" ref="Y20:Y42" si="44">Q221+0</f>
        <v>186924</v>
      </c>
      <c r="Z20" s="1345">
        <f t="shared" ref="Z20:Z27" si="45">P221+0</f>
        <v>21554</v>
      </c>
      <c r="AA20" s="1348">
        <f t="shared" ref="AA20:AA27" si="46">R221+S221+T221+U221</f>
        <v>197510</v>
      </c>
      <c r="AB20" s="1348">
        <f t="shared" ref="AB20:AB42" si="47">V221+W221+X221+Y221</f>
        <v>5020</v>
      </c>
      <c r="AC20" s="1349">
        <f t="shared" ref="AC20:AC42" si="48">X20+Y20+Z20+AA20+AB20</f>
        <v>481367</v>
      </c>
      <c r="AD20" s="1350">
        <f t="shared" si="15"/>
        <v>74.170628603957368</v>
      </c>
      <c r="AE20" s="1350">
        <f t="shared" si="16"/>
        <v>46.727261819054476</v>
      </c>
      <c r="AF20" s="1350">
        <f t="shared" si="17"/>
        <v>53.952440550688365</v>
      </c>
      <c r="AG20" s="1350">
        <f t="shared" si="18"/>
        <v>78.373252067361875</v>
      </c>
      <c r="AH20" s="1350">
        <f t="shared" si="19"/>
        <v>98.489307435746525</v>
      </c>
      <c r="AI20" s="1350">
        <f t="shared" si="20"/>
        <v>60.782345394670386</v>
      </c>
      <c r="AJ20" s="1120"/>
      <c r="AK20" s="1351">
        <f t="shared" si="21"/>
        <v>21554</v>
      </c>
      <c r="AL20" s="1351">
        <f t="shared" si="22"/>
        <v>21554</v>
      </c>
      <c r="AM20" s="1351"/>
      <c r="AN20" s="1351">
        <f t="shared" si="23"/>
        <v>186924</v>
      </c>
      <c r="AO20" s="1351">
        <f t="shared" si="24"/>
        <v>186924</v>
      </c>
      <c r="AP20" s="1351"/>
      <c r="AQ20" s="1351">
        <f t="shared" si="25"/>
        <v>197510</v>
      </c>
      <c r="AR20" s="1351">
        <f t="shared" si="26"/>
        <v>197510</v>
      </c>
      <c r="AS20" s="1351"/>
      <c r="AT20" s="1351">
        <f t="shared" si="27"/>
        <v>5020</v>
      </c>
      <c r="AU20" s="1351">
        <f t="shared" si="28"/>
        <v>5020</v>
      </c>
      <c r="AV20" s="1351"/>
      <c r="AW20" s="1351">
        <f t="shared" si="29"/>
        <v>481367</v>
      </c>
      <c r="AX20" s="1351">
        <f t="shared" si="30"/>
        <v>481367</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11158</v>
      </c>
      <c r="M21" s="1345">
        <f t="shared" si="32"/>
        <v>173246</v>
      </c>
      <c r="N21" s="1345">
        <f t="shared" si="33"/>
        <v>-1</v>
      </c>
      <c r="O21" s="1345">
        <f t="shared" si="34"/>
        <v>36899</v>
      </c>
      <c r="P21" s="1345">
        <f t="shared" si="35"/>
        <v>414</v>
      </c>
      <c r="Q21" s="1346">
        <f t="shared" si="36"/>
        <v>221716</v>
      </c>
      <c r="R21" s="1347">
        <f t="shared" si="37"/>
        <v>12650</v>
      </c>
      <c r="S21" s="1345">
        <f t="shared" si="38"/>
        <v>185683</v>
      </c>
      <c r="T21" s="1345">
        <f t="shared" si="39"/>
        <v>-1</v>
      </c>
      <c r="U21" s="1345">
        <f t="shared" si="40"/>
        <v>31498</v>
      </c>
      <c r="V21" s="1345">
        <f t="shared" si="41"/>
        <v>507</v>
      </c>
      <c r="W21" s="1346">
        <f t="shared" si="42"/>
        <v>230337</v>
      </c>
      <c r="X21" s="1347">
        <f t="shared" si="43"/>
        <v>11651</v>
      </c>
      <c r="Y21" s="1345">
        <f t="shared" si="44"/>
        <v>161201</v>
      </c>
      <c r="Z21" s="1345">
        <f t="shared" si="45"/>
        <v>-40</v>
      </c>
      <c r="AA21" s="1352">
        <f t="shared" si="46"/>
        <v>37466</v>
      </c>
      <c r="AB21" s="1348">
        <f t="shared" si="47"/>
        <v>-140</v>
      </c>
      <c r="AC21" s="1349">
        <f t="shared" si="48"/>
        <v>210138</v>
      </c>
      <c r="AD21" s="1350">
        <f t="shared" si="15"/>
        <v>92.102766798418969</v>
      </c>
      <c r="AE21" s="1350">
        <f t="shared" si="16"/>
        <v>86.815163477539684</v>
      </c>
      <c r="AF21" s="1350">
        <f t="shared" si="17"/>
        <v>4000</v>
      </c>
      <c r="AG21" s="1350">
        <f t="shared" si="18"/>
        <v>118.94723474506317</v>
      </c>
      <c r="AH21" s="1350">
        <f t="shared" si="19"/>
        <v>-27.613412228796847</v>
      </c>
      <c r="AI21" s="1350">
        <f t="shared" si="20"/>
        <v>91.23067505437686</v>
      </c>
      <c r="AJ21" s="1120"/>
      <c r="AK21" s="1351">
        <f t="shared" si="21"/>
        <v>-40</v>
      </c>
      <c r="AL21" s="1351">
        <f t="shared" si="22"/>
        <v>-40</v>
      </c>
      <c r="AM21" s="1351"/>
      <c r="AN21" s="1351">
        <f t="shared" si="23"/>
        <v>161201</v>
      </c>
      <c r="AO21" s="1351">
        <f t="shared" si="24"/>
        <v>161201</v>
      </c>
      <c r="AP21" s="1351"/>
      <c r="AQ21" s="1351">
        <f t="shared" si="25"/>
        <v>37466</v>
      </c>
      <c r="AR21" s="1351">
        <f t="shared" si="26"/>
        <v>37466</v>
      </c>
      <c r="AS21" s="1351"/>
      <c r="AT21" s="1351">
        <f t="shared" si="27"/>
        <v>-140</v>
      </c>
      <c r="AU21" s="1351">
        <f t="shared" si="28"/>
        <v>-140</v>
      </c>
      <c r="AV21" s="1351"/>
      <c r="AW21" s="1351">
        <f t="shared" si="29"/>
        <v>210138</v>
      </c>
      <c r="AX21" s="1351">
        <f t="shared" si="30"/>
        <v>210138</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48928</v>
      </c>
      <c r="M22" s="1345">
        <f t="shared" si="32"/>
        <v>189164</v>
      </c>
      <c r="N22" s="1345">
        <f t="shared" si="33"/>
        <v>34290</v>
      </c>
      <c r="O22" s="1345">
        <f t="shared" si="34"/>
        <v>128445</v>
      </c>
      <c r="P22" s="1345">
        <f t="shared" si="35"/>
        <v>5112</v>
      </c>
      <c r="Q22" s="1346">
        <f t="shared" si="36"/>
        <v>405939</v>
      </c>
      <c r="R22" s="1347">
        <f t="shared" si="37"/>
        <v>57868</v>
      </c>
      <c r="S22" s="1345">
        <f t="shared" si="38"/>
        <v>202583</v>
      </c>
      <c r="T22" s="1345">
        <f t="shared" si="39"/>
        <v>33517</v>
      </c>
      <c r="U22" s="1345">
        <f t="shared" si="40"/>
        <v>140576</v>
      </c>
      <c r="V22" s="1345">
        <f t="shared" si="41"/>
        <v>6101</v>
      </c>
      <c r="W22" s="1346">
        <f t="shared" si="42"/>
        <v>440645</v>
      </c>
      <c r="X22" s="1347">
        <f t="shared" si="43"/>
        <v>50997</v>
      </c>
      <c r="Y22" s="1345">
        <f t="shared" si="44"/>
        <v>229734</v>
      </c>
      <c r="Z22" s="1345">
        <f t="shared" si="45"/>
        <v>48795</v>
      </c>
      <c r="AA22" s="1352">
        <f t="shared" si="46"/>
        <v>96150</v>
      </c>
      <c r="AB22" s="1348">
        <f t="shared" si="47"/>
        <v>3711</v>
      </c>
      <c r="AC22" s="1349">
        <f t="shared" si="48"/>
        <v>429387</v>
      </c>
      <c r="AD22" s="1350">
        <f t="shared" si="15"/>
        <v>88.126425658394965</v>
      </c>
      <c r="AE22" s="1350">
        <f t="shared" si="16"/>
        <v>113.40240790194636</v>
      </c>
      <c r="AF22" s="1350">
        <f t="shared" si="17"/>
        <v>145.58283855953695</v>
      </c>
      <c r="AG22" s="1350">
        <f t="shared" si="18"/>
        <v>68.397165945822906</v>
      </c>
      <c r="AH22" s="1350">
        <f t="shared" si="19"/>
        <v>60.826094082937217</v>
      </c>
      <c r="AI22" s="1350">
        <f t="shared" si="20"/>
        <v>97.445108874490799</v>
      </c>
      <c r="AJ22" s="1120"/>
      <c r="AK22" s="1351">
        <f t="shared" si="21"/>
        <v>48795</v>
      </c>
      <c r="AL22" s="1351">
        <f t="shared" si="22"/>
        <v>48795</v>
      </c>
      <c r="AM22" s="1351"/>
      <c r="AN22" s="1351">
        <f t="shared" si="23"/>
        <v>229734</v>
      </c>
      <c r="AO22" s="1351">
        <f t="shared" si="24"/>
        <v>229734</v>
      </c>
      <c r="AP22" s="1351"/>
      <c r="AQ22" s="1351">
        <f t="shared" si="25"/>
        <v>96150</v>
      </c>
      <c r="AR22" s="1351">
        <f t="shared" si="26"/>
        <v>96150</v>
      </c>
      <c r="AS22" s="1351"/>
      <c r="AT22" s="1351">
        <f t="shared" si="27"/>
        <v>3711</v>
      </c>
      <c r="AU22" s="1351">
        <f t="shared" si="28"/>
        <v>3711</v>
      </c>
      <c r="AV22" s="1351"/>
      <c r="AW22" s="1351">
        <f t="shared" si="29"/>
        <v>429387</v>
      </c>
      <c r="AX22" s="1351">
        <f t="shared" si="30"/>
        <v>429387</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142071</v>
      </c>
      <c r="M23" s="1345">
        <f t="shared" si="32"/>
        <v>721789</v>
      </c>
      <c r="N23" s="1345">
        <f t="shared" si="33"/>
        <v>72376</v>
      </c>
      <c r="O23" s="1345">
        <f t="shared" si="34"/>
        <v>394037</v>
      </c>
      <c r="P23" s="1345">
        <f t="shared" si="35"/>
        <v>9987</v>
      </c>
      <c r="Q23" s="1346">
        <f t="shared" si="36"/>
        <v>1340260</v>
      </c>
      <c r="R23" s="1347">
        <f t="shared" si="37"/>
        <v>165379</v>
      </c>
      <c r="S23" s="1345">
        <f t="shared" si="38"/>
        <v>788298</v>
      </c>
      <c r="T23" s="1345">
        <f t="shared" si="39"/>
        <v>73466</v>
      </c>
      <c r="U23" s="1345">
        <f t="shared" si="40"/>
        <v>424086</v>
      </c>
      <c r="V23" s="1345">
        <f t="shared" si="41"/>
        <v>11705</v>
      </c>
      <c r="W23" s="1346">
        <f t="shared" si="42"/>
        <v>1462934</v>
      </c>
      <c r="X23" s="1347">
        <f t="shared" si="43"/>
        <v>133007</v>
      </c>
      <c r="Y23" s="1345">
        <f t="shared" si="44"/>
        <v>577859</v>
      </c>
      <c r="Z23" s="1345">
        <f t="shared" si="45"/>
        <v>70309</v>
      </c>
      <c r="AA23" s="1352">
        <f t="shared" si="46"/>
        <v>331126</v>
      </c>
      <c r="AB23" s="1348">
        <f t="shared" si="47"/>
        <v>8591</v>
      </c>
      <c r="AC23" s="1349">
        <f t="shared" si="48"/>
        <v>1120892</v>
      </c>
      <c r="AD23" s="1350">
        <f t="shared" si="15"/>
        <v>80.425567937888118</v>
      </c>
      <c r="AE23" s="1350">
        <f t="shared" si="16"/>
        <v>73.304638601138151</v>
      </c>
      <c r="AF23" s="1350">
        <f t="shared" si="17"/>
        <v>95.702774072360015</v>
      </c>
      <c r="AG23" s="1350">
        <f t="shared" si="18"/>
        <v>78.07991775253133</v>
      </c>
      <c r="AH23" s="1350">
        <f t="shared" si="19"/>
        <v>73.39598462195643</v>
      </c>
      <c r="AI23" s="1350">
        <f t="shared" si="20"/>
        <v>76.619451048372653</v>
      </c>
      <c r="AJ23" s="1120"/>
      <c r="AK23" s="1351">
        <f t="shared" si="21"/>
        <v>70309</v>
      </c>
      <c r="AL23" s="1351">
        <f t="shared" si="22"/>
        <v>70309</v>
      </c>
      <c r="AM23" s="1351"/>
      <c r="AN23" s="1351">
        <f t="shared" si="23"/>
        <v>577859</v>
      </c>
      <c r="AO23" s="1351">
        <f t="shared" si="24"/>
        <v>577859</v>
      </c>
      <c r="AP23" s="1351"/>
      <c r="AQ23" s="1351">
        <f t="shared" si="25"/>
        <v>331126</v>
      </c>
      <c r="AR23" s="1351">
        <f t="shared" si="26"/>
        <v>331126</v>
      </c>
      <c r="AS23" s="1351"/>
      <c r="AT23" s="1351">
        <f t="shared" si="27"/>
        <v>8591</v>
      </c>
      <c r="AU23" s="1351">
        <f t="shared" si="28"/>
        <v>8591</v>
      </c>
      <c r="AV23" s="1351"/>
      <c r="AW23" s="1351">
        <f t="shared" si="29"/>
        <v>1120892</v>
      </c>
      <c r="AX23" s="1351">
        <f t="shared" si="30"/>
        <v>1120892</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1969</v>
      </c>
      <c r="M24" s="1345">
        <f t="shared" si="32"/>
        <v>5385</v>
      </c>
      <c r="N24" s="1345">
        <f t="shared" si="33"/>
        <v>262</v>
      </c>
      <c r="O24" s="1345">
        <f t="shared" si="34"/>
        <v>1070</v>
      </c>
      <c r="P24" s="1345">
        <f t="shared" si="35"/>
        <v>50</v>
      </c>
      <c r="Q24" s="1346">
        <f t="shared" si="36"/>
        <v>8736</v>
      </c>
      <c r="R24" s="1347">
        <f t="shared" si="37"/>
        <v>436</v>
      </c>
      <c r="S24" s="1345">
        <f t="shared" si="38"/>
        <v>1030</v>
      </c>
      <c r="T24" s="1345">
        <f t="shared" si="39"/>
        <v>58</v>
      </c>
      <c r="U24" s="1345">
        <f t="shared" si="40"/>
        <v>214</v>
      </c>
      <c r="V24" s="1345">
        <f t="shared" si="41"/>
        <v>11</v>
      </c>
      <c r="W24" s="1346">
        <f t="shared" si="42"/>
        <v>1749</v>
      </c>
      <c r="X24" s="1347">
        <f t="shared" si="43"/>
        <v>-1014</v>
      </c>
      <c r="Y24" s="1345">
        <f t="shared" si="44"/>
        <v>-1103</v>
      </c>
      <c r="Z24" s="1345">
        <f t="shared" si="45"/>
        <v>6</v>
      </c>
      <c r="AA24" s="1352">
        <f t="shared" si="46"/>
        <v>-93</v>
      </c>
      <c r="AB24" s="1348">
        <f t="shared" si="47"/>
        <v>-1</v>
      </c>
      <c r="AC24" s="1349">
        <f t="shared" si="48"/>
        <v>-2205</v>
      </c>
      <c r="AD24" s="1350">
        <f t="shared" si="15"/>
        <v>-232.56880733944953</v>
      </c>
      <c r="AE24" s="1350">
        <f t="shared" si="16"/>
        <v>-107.08737864077671</v>
      </c>
      <c r="AF24" s="1350">
        <f t="shared" si="17"/>
        <v>10.344827586206897</v>
      </c>
      <c r="AG24" s="1350">
        <f t="shared" si="18"/>
        <v>-43.457943925233643</v>
      </c>
      <c r="AH24" s="1350">
        <f t="shared" si="19"/>
        <v>-9.0909090909090917</v>
      </c>
      <c r="AI24" s="1350">
        <f t="shared" si="20"/>
        <v>-126.0720411663808</v>
      </c>
      <c r="AJ24" s="1120"/>
      <c r="AK24" s="1351">
        <f t="shared" si="21"/>
        <v>6</v>
      </c>
      <c r="AL24" s="1351">
        <f t="shared" si="22"/>
        <v>6</v>
      </c>
      <c r="AM24" s="1351"/>
      <c r="AN24" s="1351">
        <f t="shared" si="23"/>
        <v>-1103</v>
      </c>
      <c r="AO24" s="1351">
        <f t="shared" si="24"/>
        <v>-1103</v>
      </c>
      <c r="AP24" s="1351"/>
      <c r="AQ24" s="1351">
        <f t="shared" si="25"/>
        <v>-93</v>
      </c>
      <c r="AR24" s="1351">
        <f t="shared" si="26"/>
        <v>-93</v>
      </c>
      <c r="AS24" s="1351"/>
      <c r="AT24" s="1351">
        <f t="shared" si="27"/>
        <v>-1</v>
      </c>
      <c r="AU24" s="1351">
        <f t="shared" si="28"/>
        <v>-1</v>
      </c>
      <c r="AV24" s="1351"/>
      <c r="AW24" s="1351">
        <f t="shared" si="29"/>
        <v>-2205</v>
      </c>
      <c r="AX24" s="1351">
        <f t="shared" si="30"/>
        <v>-2205</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1268</v>
      </c>
      <c r="M25" s="1345">
        <f t="shared" si="32"/>
        <v>19632</v>
      </c>
      <c r="N25" s="1345">
        <f t="shared" si="33"/>
        <v>0</v>
      </c>
      <c r="O25" s="1345">
        <f t="shared" si="34"/>
        <v>413</v>
      </c>
      <c r="P25" s="1345">
        <f t="shared" si="35"/>
        <v>21</v>
      </c>
      <c r="Q25" s="1346">
        <f t="shared" si="36"/>
        <v>21334</v>
      </c>
      <c r="R25" s="1347">
        <f t="shared" si="37"/>
        <v>289</v>
      </c>
      <c r="S25" s="1345">
        <f t="shared" si="38"/>
        <v>3805</v>
      </c>
      <c r="T25" s="1345">
        <f t="shared" si="39"/>
        <v>0</v>
      </c>
      <c r="U25" s="1345">
        <f t="shared" si="40"/>
        <v>86</v>
      </c>
      <c r="V25" s="1345">
        <f t="shared" si="41"/>
        <v>5</v>
      </c>
      <c r="W25" s="1346">
        <f t="shared" si="42"/>
        <v>4185</v>
      </c>
      <c r="X25" s="1347">
        <f t="shared" si="43"/>
        <v>-492</v>
      </c>
      <c r="Y25" s="1345">
        <f t="shared" si="44"/>
        <v>-890</v>
      </c>
      <c r="Z25" s="1345">
        <f t="shared" si="45"/>
        <v>0</v>
      </c>
      <c r="AA25" s="1352">
        <f t="shared" si="46"/>
        <v>-103</v>
      </c>
      <c r="AB25" s="1348">
        <f t="shared" si="47"/>
        <v>-3</v>
      </c>
      <c r="AC25" s="1349">
        <f t="shared" si="48"/>
        <v>-1488</v>
      </c>
      <c r="AD25" s="1350">
        <f t="shared" si="15"/>
        <v>-170.24221453287197</v>
      </c>
      <c r="AE25" s="1350">
        <f t="shared" si="16"/>
        <v>-23.390275952693823</v>
      </c>
      <c r="AF25" s="1350" t="str">
        <f t="shared" si="17"/>
        <v/>
      </c>
      <c r="AG25" s="1350">
        <f t="shared" si="18"/>
        <v>-119.76744186046511</v>
      </c>
      <c r="AH25" s="1350">
        <f t="shared" si="19"/>
        <v>-60</v>
      </c>
      <c r="AI25" s="1350">
        <f t="shared" si="20"/>
        <v>-35.555555555555557</v>
      </c>
      <c r="AJ25" s="1120"/>
      <c r="AK25" s="1351">
        <f t="shared" si="21"/>
        <v>0</v>
      </c>
      <c r="AL25" s="1351">
        <f t="shared" si="22"/>
        <v>0</v>
      </c>
      <c r="AM25" s="1351"/>
      <c r="AN25" s="1351">
        <f t="shared" si="23"/>
        <v>-890</v>
      </c>
      <c r="AO25" s="1351">
        <f t="shared" si="24"/>
        <v>-890</v>
      </c>
      <c r="AP25" s="1351"/>
      <c r="AQ25" s="1351">
        <f t="shared" si="25"/>
        <v>-103</v>
      </c>
      <c r="AR25" s="1351">
        <f t="shared" si="26"/>
        <v>-103</v>
      </c>
      <c r="AS25" s="1351"/>
      <c r="AT25" s="1351">
        <f t="shared" si="27"/>
        <v>-3</v>
      </c>
      <c r="AU25" s="1351">
        <f t="shared" si="28"/>
        <v>-3</v>
      </c>
      <c r="AV25" s="1351"/>
      <c r="AW25" s="1351">
        <f t="shared" si="29"/>
        <v>-1488</v>
      </c>
      <c r="AX25" s="1351">
        <f t="shared" si="30"/>
        <v>-1488</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1681</v>
      </c>
      <c r="M26" s="1345">
        <f t="shared" si="32"/>
        <v>1529</v>
      </c>
      <c r="N26" s="1345">
        <f t="shared" si="33"/>
        <v>387</v>
      </c>
      <c r="O26" s="1345">
        <f t="shared" si="34"/>
        <v>2003</v>
      </c>
      <c r="P26" s="1345">
        <f t="shared" si="35"/>
        <v>99</v>
      </c>
      <c r="Q26" s="1346">
        <f t="shared" si="36"/>
        <v>5699</v>
      </c>
      <c r="R26" s="1347">
        <f t="shared" si="37"/>
        <v>370</v>
      </c>
      <c r="S26" s="1345">
        <f t="shared" si="38"/>
        <v>285</v>
      </c>
      <c r="T26" s="1345">
        <f t="shared" si="39"/>
        <v>89</v>
      </c>
      <c r="U26" s="1345">
        <f t="shared" si="40"/>
        <v>392</v>
      </c>
      <c r="V26" s="1345">
        <f t="shared" si="41"/>
        <v>20</v>
      </c>
      <c r="W26" s="1346">
        <f t="shared" si="42"/>
        <v>1156</v>
      </c>
      <c r="X26" s="1347">
        <f t="shared" si="43"/>
        <v>-19</v>
      </c>
      <c r="Y26" s="1345">
        <f t="shared" si="44"/>
        <v>318</v>
      </c>
      <c r="Z26" s="1345">
        <f t="shared" si="45"/>
        <v>44</v>
      </c>
      <c r="AA26" s="1352">
        <f t="shared" si="46"/>
        <v>-34</v>
      </c>
      <c r="AB26" s="1348">
        <f t="shared" si="47"/>
        <v>-34</v>
      </c>
      <c r="AC26" s="1349">
        <f t="shared" si="48"/>
        <v>275</v>
      </c>
      <c r="AD26" s="1350">
        <f t="shared" si="15"/>
        <v>-5.1351351351351351</v>
      </c>
      <c r="AE26" s="1350">
        <f t="shared" si="16"/>
        <v>111.57894736842104</v>
      </c>
      <c r="AF26" s="1350">
        <f t="shared" si="17"/>
        <v>49.438202247191008</v>
      </c>
      <c r="AG26" s="1350">
        <f t="shared" si="18"/>
        <v>-8.6734693877551017</v>
      </c>
      <c r="AH26" s="1350">
        <f t="shared" si="19"/>
        <v>-170</v>
      </c>
      <c r="AI26" s="1350">
        <f t="shared" si="20"/>
        <v>23.788927335640139</v>
      </c>
      <c r="AJ26" s="1120"/>
      <c r="AK26" s="1351">
        <f t="shared" si="21"/>
        <v>44</v>
      </c>
      <c r="AL26" s="1351">
        <f t="shared" si="22"/>
        <v>44</v>
      </c>
      <c r="AM26" s="1351"/>
      <c r="AN26" s="1351">
        <f t="shared" si="23"/>
        <v>318</v>
      </c>
      <c r="AO26" s="1351">
        <f t="shared" si="24"/>
        <v>318</v>
      </c>
      <c r="AP26" s="1351"/>
      <c r="AQ26" s="1351">
        <f t="shared" si="25"/>
        <v>-34</v>
      </c>
      <c r="AR26" s="1351">
        <f t="shared" si="26"/>
        <v>-34</v>
      </c>
      <c r="AS26" s="1351"/>
      <c r="AT26" s="1351">
        <f t="shared" si="27"/>
        <v>-34</v>
      </c>
      <c r="AU26" s="1351">
        <f t="shared" si="28"/>
        <v>-34</v>
      </c>
      <c r="AV26" s="1351"/>
      <c r="AW26" s="1351">
        <f t="shared" si="29"/>
        <v>275</v>
      </c>
      <c r="AX26" s="1351">
        <f t="shared" si="30"/>
        <v>275</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4918</v>
      </c>
      <c r="M27" s="1345">
        <f t="shared" si="32"/>
        <v>26546</v>
      </c>
      <c r="N27" s="1345">
        <f t="shared" si="33"/>
        <v>649</v>
      </c>
      <c r="O27" s="1345">
        <f t="shared" si="34"/>
        <v>3486</v>
      </c>
      <c r="P27" s="1345">
        <f t="shared" si="35"/>
        <v>170</v>
      </c>
      <c r="Q27" s="1346">
        <f t="shared" si="36"/>
        <v>35769</v>
      </c>
      <c r="R27" s="1347">
        <f t="shared" si="37"/>
        <v>1095</v>
      </c>
      <c r="S27" s="1345">
        <f t="shared" si="38"/>
        <v>5120</v>
      </c>
      <c r="T27" s="1345">
        <f t="shared" si="39"/>
        <v>147</v>
      </c>
      <c r="U27" s="1345">
        <f t="shared" si="40"/>
        <v>692</v>
      </c>
      <c r="V27" s="1345">
        <f t="shared" si="41"/>
        <v>36</v>
      </c>
      <c r="W27" s="1346">
        <f t="shared" si="42"/>
        <v>7090</v>
      </c>
      <c r="X27" s="1347">
        <f t="shared" si="43"/>
        <v>-1525</v>
      </c>
      <c r="Y27" s="1345">
        <f t="shared" si="44"/>
        <v>-1675</v>
      </c>
      <c r="Z27" s="1345">
        <f t="shared" si="45"/>
        <v>50</v>
      </c>
      <c r="AA27" s="1352">
        <f t="shared" si="46"/>
        <v>-230</v>
      </c>
      <c r="AB27" s="1348">
        <f t="shared" si="47"/>
        <v>-38</v>
      </c>
      <c r="AC27" s="1349">
        <f t="shared" si="48"/>
        <v>-3418</v>
      </c>
      <c r="AD27" s="1350">
        <f t="shared" si="15"/>
        <v>-139.26940639269407</v>
      </c>
      <c r="AE27" s="1350">
        <f t="shared" si="16"/>
        <v>-32.71484375</v>
      </c>
      <c r="AF27" s="1350">
        <f t="shared" si="17"/>
        <v>34.013605442176868</v>
      </c>
      <c r="AG27" s="1350">
        <f t="shared" si="18"/>
        <v>-33.236994219653177</v>
      </c>
      <c r="AH27" s="1350">
        <f t="shared" si="19"/>
        <v>-105.55555555555556</v>
      </c>
      <c r="AI27" s="1350">
        <f t="shared" si="20"/>
        <v>-48.208744710860366</v>
      </c>
      <c r="AJ27" s="1120"/>
      <c r="AK27" s="1351">
        <f t="shared" si="21"/>
        <v>50</v>
      </c>
      <c r="AL27" s="1351">
        <f t="shared" si="22"/>
        <v>50</v>
      </c>
      <c r="AM27" s="1351"/>
      <c r="AN27" s="1351">
        <f t="shared" si="23"/>
        <v>-1675</v>
      </c>
      <c r="AO27" s="1351">
        <f t="shared" si="24"/>
        <v>-1675</v>
      </c>
      <c r="AP27" s="1351"/>
      <c r="AQ27" s="1351">
        <f t="shared" si="25"/>
        <v>-230</v>
      </c>
      <c r="AR27" s="1351">
        <f t="shared" si="26"/>
        <v>-230</v>
      </c>
      <c r="AS27" s="1351"/>
      <c r="AT27" s="1351">
        <f t="shared" si="27"/>
        <v>-38</v>
      </c>
      <c r="AU27" s="1351">
        <f t="shared" si="28"/>
        <v>-38</v>
      </c>
      <c r="AV27" s="1351"/>
      <c r="AW27" s="1351">
        <f t="shared" si="29"/>
        <v>-3418</v>
      </c>
      <c r="AX27" s="1351">
        <f t="shared" si="30"/>
        <v>-3418</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3361</v>
      </c>
      <c r="M28" s="1345">
        <f t="shared" si="32"/>
        <v>1807</v>
      </c>
      <c r="N28" s="1345"/>
      <c r="O28" s="1345">
        <f>R93+S93+T93</f>
        <v>784</v>
      </c>
      <c r="P28" s="1345">
        <f t="shared" si="35"/>
        <v>85</v>
      </c>
      <c r="Q28" s="1346">
        <f t="shared" si="36"/>
        <v>6037</v>
      </c>
      <c r="R28" s="1347">
        <f t="shared" si="37"/>
        <v>3579</v>
      </c>
      <c r="S28" s="1345">
        <f t="shared" si="38"/>
        <v>2133</v>
      </c>
      <c r="T28" s="1345"/>
      <c r="U28" s="1345">
        <f>R161+S161+T161</f>
        <v>878</v>
      </c>
      <c r="V28" s="1345">
        <f t="shared" si="41"/>
        <v>115</v>
      </c>
      <c r="W28" s="1346">
        <f t="shared" si="42"/>
        <v>6705</v>
      </c>
      <c r="X28" s="1347">
        <f t="shared" si="43"/>
        <v>1938</v>
      </c>
      <c r="Y28" s="1345">
        <f t="shared" si="44"/>
        <v>2946</v>
      </c>
      <c r="Z28" s="1345"/>
      <c r="AA28" s="1352">
        <f>R229+S229+T229</f>
        <v>440</v>
      </c>
      <c r="AB28" s="1348">
        <f t="shared" si="47"/>
        <v>60</v>
      </c>
      <c r="AC28" s="1349">
        <f t="shared" si="48"/>
        <v>5384</v>
      </c>
      <c r="AD28" s="1350">
        <f t="shared" si="15"/>
        <v>54.149203688181061</v>
      </c>
      <c r="AE28" s="1350">
        <f t="shared" si="16"/>
        <v>138.11533052039383</v>
      </c>
      <c r="AF28" s="1350" t="str">
        <f t="shared" si="17"/>
        <v/>
      </c>
      <c r="AG28" s="1350">
        <f t="shared" si="18"/>
        <v>50.11389521640092</v>
      </c>
      <c r="AH28" s="1350">
        <f t="shared" si="19"/>
        <v>52.173913043478258</v>
      </c>
      <c r="AI28" s="1350">
        <f t="shared" si="20"/>
        <v>80.298284862043261</v>
      </c>
      <c r="AJ28" s="1120"/>
      <c r="AK28" s="1351">
        <f t="shared" si="21"/>
        <v>0</v>
      </c>
      <c r="AL28" s="1351">
        <f t="shared" si="22"/>
        <v>0</v>
      </c>
      <c r="AM28" s="1351"/>
      <c r="AN28" s="1351">
        <f t="shared" si="23"/>
        <v>2946</v>
      </c>
      <c r="AO28" s="1351">
        <f t="shared" si="24"/>
        <v>2946</v>
      </c>
      <c r="AP28" s="1351"/>
      <c r="AQ28" s="1351">
        <f t="shared" si="25"/>
        <v>440</v>
      </c>
      <c r="AR28" s="1351">
        <f t="shared" si="26"/>
        <v>440</v>
      </c>
      <c r="AS28" s="1351"/>
      <c r="AT28" s="1351">
        <f t="shared" si="27"/>
        <v>60</v>
      </c>
      <c r="AU28" s="1351">
        <f t="shared" si="28"/>
        <v>60</v>
      </c>
      <c r="AV28" s="1351"/>
      <c r="AW28" s="1351">
        <f t="shared" si="29"/>
        <v>5384</v>
      </c>
      <c r="AX28" s="1351">
        <f t="shared" si="30"/>
        <v>5384</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501</v>
      </c>
      <c r="M29" s="1345">
        <f t="shared" si="32"/>
        <v>690</v>
      </c>
      <c r="N29" s="1345"/>
      <c r="O29" s="1345">
        <f>R94+S94+T94</f>
        <v>26</v>
      </c>
      <c r="P29" s="1345">
        <f t="shared" si="35"/>
        <v>3</v>
      </c>
      <c r="Q29" s="1346">
        <f t="shared" si="36"/>
        <v>1220</v>
      </c>
      <c r="R29" s="1347">
        <f t="shared" si="37"/>
        <v>590</v>
      </c>
      <c r="S29" s="1345">
        <f t="shared" si="38"/>
        <v>1001</v>
      </c>
      <c r="T29" s="1345"/>
      <c r="U29" s="1345">
        <f>R162+S162+T162</f>
        <v>31</v>
      </c>
      <c r="V29" s="1345">
        <f t="shared" si="41"/>
        <v>4</v>
      </c>
      <c r="W29" s="1346">
        <f t="shared" si="42"/>
        <v>1626</v>
      </c>
      <c r="X29" s="1347">
        <f t="shared" si="43"/>
        <v>306</v>
      </c>
      <c r="Y29" s="1345">
        <f t="shared" si="44"/>
        <v>-756</v>
      </c>
      <c r="Z29" s="1345"/>
      <c r="AA29" s="1352">
        <f>R230+S230+T230</f>
        <v>61</v>
      </c>
      <c r="AB29" s="1348">
        <f t="shared" si="47"/>
        <v>18</v>
      </c>
      <c r="AC29" s="1349">
        <f t="shared" si="48"/>
        <v>-371</v>
      </c>
      <c r="AD29" s="1350">
        <f t="shared" si="15"/>
        <v>51.864406779661024</v>
      </c>
      <c r="AE29" s="1350">
        <f t="shared" si="16"/>
        <v>-75.52447552447552</v>
      </c>
      <c r="AF29" s="1350" t="str">
        <f t="shared" si="17"/>
        <v/>
      </c>
      <c r="AG29" s="1350">
        <f t="shared" si="18"/>
        <v>196.7741935483871</v>
      </c>
      <c r="AH29" s="1350">
        <f t="shared" si="19"/>
        <v>450</v>
      </c>
      <c r="AI29" s="1350">
        <f t="shared" si="20"/>
        <v>-22.816728167281671</v>
      </c>
      <c r="AJ29" s="1120"/>
      <c r="AK29" s="1351">
        <f t="shared" si="21"/>
        <v>0</v>
      </c>
      <c r="AL29" s="1351">
        <f t="shared" si="22"/>
        <v>0</v>
      </c>
      <c r="AM29" s="1351"/>
      <c r="AN29" s="1351">
        <f t="shared" si="23"/>
        <v>-756</v>
      </c>
      <c r="AO29" s="1351">
        <f t="shared" si="24"/>
        <v>-756</v>
      </c>
      <c r="AP29" s="1351"/>
      <c r="AQ29" s="1351">
        <f t="shared" si="25"/>
        <v>61</v>
      </c>
      <c r="AR29" s="1351">
        <f t="shared" si="26"/>
        <v>61</v>
      </c>
      <c r="AS29" s="1351"/>
      <c r="AT29" s="1351">
        <f t="shared" si="27"/>
        <v>18</v>
      </c>
      <c r="AU29" s="1351">
        <f t="shared" si="28"/>
        <v>18</v>
      </c>
      <c r="AV29" s="1351"/>
      <c r="AW29" s="1351">
        <f t="shared" si="29"/>
        <v>-371</v>
      </c>
      <c r="AX29" s="1351">
        <f t="shared" si="30"/>
        <v>-371</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1439</v>
      </c>
      <c r="M30" s="1345">
        <f t="shared" si="32"/>
        <v>782</v>
      </c>
      <c r="N30" s="1345"/>
      <c r="O30" s="1345">
        <f>R95+S95+T95</f>
        <v>292</v>
      </c>
      <c r="P30" s="1345">
        <f t="shared" si="35"/>
        <v>98</v>
      </c>
      <c r="Q30" s="1346">
        <f t="shared" si="36"/>
        <v>2611</v>
      </c>
      <c r="R30" s="1347">
        <f t="shared" si="37"/>
        <v>1404</v>
      </c>
      <c r="S30" s="1345">
        <f t="shared" si="38"/>
        <v>755</v>
      </c>
      <c r="T30" s="1345"/>
      <c r="U30" s="1345">
        <f>R163+S163+T163</f>
        <v>296</v>
      </c>
      <c r="V30" s="1345">
        <f t="shared" si="41"/>
        <v>110</v>
      </c>
      <c r="W30" s="1346">
        <f t="shared" si="42"/>
        <v>2565</v>
      </c>
      <c r="X30" s="1347">
        <f t="shared" si="43"/>
        <v>1984</v>
      </c>
      <c r="Y30" s="1345">
        <f t="shared" si="44"/>
        <v>446</v>
      </c>
      <c r="Z30" s="1345"/>
      <c r="AA30" s="1352">
        <f>R231+S231+T231</f>
        <v>399</v>
      </c>
      <c r="AB30" s="1348">
        <f t="shared" si="47"/>
        <v>27</v>
      </c>
      <c r="AC30" s="1349">
        <f t="shared" si="48"/>
        <v>2856</v>
      </c>
      <c r="AD30" s="1350">
        <f t="shared" si="15"/>
        <v>141.31054131054131</v>
      </c>
      <c r="AE30" s="1350">
        <f t="shared" si="16"/>
        <v>59.072847682119203</v>
      </c>
      <c r="AF30" s="1350" t="str">
        <f t="shared" si="17"/>
        <v/>
      </c>
      <c r="AG30" s="1350">
        <f t="shared" si="18"/>
        <v>134.79729729729729</v>
      </c>
      <c r="AH30" s="1350">
        <f t="shared" si="19"/>
        <v>24.545454545454547</v>
      </c>
      <c r="AI30" s="1350">
        <f t="shared" si="20"/>
        <v>111.34502923976608</v>
      </c>
      <c r="AJ30" s="1120"/>
      <c r="AK30" s="1351">
        <f t="shared" si="21"/>
        <v>0</v>
      </c>
      <c r="AL30" s="1351">
        <f t="shared" si="22"/>
        <v>0</v>
      </c>
      <c r="AM30" s="1351"/>
      <c r="AN30" s="1351">
        <f t="shared" si="23"/>
        <v>446</v>
      </c>
      <c r="AO30" s="1351">
        <f t="shared" si="24"/>
        <v>446</v>
      </c>
      <c r="AP30" s="1351"/>
      <c r="AQ30" s="1351">
        <f t="shared" si="25"/>
        <v>399</v>
      </c>
      <c r="AR30" s="1351">
        <f t="shared" si="26"/>
        <v>399</v>
      </c>
      <c r="AS30" s="1351"/>
      <c r="AT30" s="1351">
        <f t="shared" si="27"/>
        <v>27</v>
      </c>
      <c r="AU30" s="1351">
        <f t="shared" si="28"/>
        <v>27</v>
      </c>
      <c r="AV30" s="1351"/>
      <c r="AW30" s="1351">
        <f t="shared" si="29"/>
        <v>2856</v>
      </c>
      <c r="AX30" s="1351">
        <f t="shared" si="30"/>
        <v>2856</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1589</v>
      </c>
      <c r="D31" s="3411"/>
      <c r="E31" s="3411"/>
      <c r="F31" s="3411"/>
      <c r="G31" s="3411"/>
      <c r="H31" s="3411"/>
      <c r="I31" s="3411"/>
      <c r="J31" s="3411"/>
      <c r="K31" s="1206" t="s">
        <v>629</v>
      </c>
      <c r="L31" s="1345">
        <f t="shared" si="31"/>
        <v>5301</v>
      </c>
      <c r="M31" s="1345">
        <f t="shared" si="32"/>
        <v>3279</v>
      </c>
      <c r="N31" s="1345"/>
      <c r="O31" s="1345">
        <f>R96+S96+T96</f>
        <v>1102</v>
      </c>
      <c r="P31" s="1345">
        <f t="shared" si="35"/>
        <v>186</v>
      </c>
      <c r="Q31" s="1346">
        <f t="shared" si="36"/>
        <v>9868</v>
      </c>
      <c r="R31" s="1347">
        <f t="shared" si="37"/>
        <v>5573</v>
      </c>
      <c r="S31" s="1345">
        <f t="shared" si="38"/>
        <v>3889</v>
      </c>
      <c r="T31" s="1345"/>
      <c r="U31" s="1345">
        <f>R164+S164+T164</f>
        <v>1205</v>
      </c>
      <c r="V31" s="1345">
        <f t="shared" si="41"/>
        <v>229</v>
      </c>
      <c r="W31" s="1346">
        <f t="shared" si="42"/>
        <v>10896</v>
      </c>
      <c r="X31" s="1347">
        <f t="shared" si="43"/>
        <v>4228</v>
      </c>
      <c r="Y31" s="1345">
        <f t="shared" si="44"/>
        <v>2636</v>
      </c>
      <c r="Z31" s="1345"/>
      <c r="AA31" s="1352">
        <f>R232+S232+T232</f>
        <v>900</v>
      </c>
      <c r="AB31" s="1348">
        <f t="shared" si="47"/>
        <v>105</v>
      </c>
      <c r="AC31" s="1349">
        <f t="shared" si="48"/>
        <v>7869</v>
      </c>
      <c r="AD31" s="1350">
        <f t="shared" si="15"/>
        <v>75.865781446258751</v>
      </c>
      <c r="AE31" s="1350">
        <f t="shared" si="16"/>
        <v>67.780920545127273</v>
      </c>
      <c r="AF31" s="1350" t="str">
        <f t="shared" si="17"/>
        <v/>
      </c>
      <c r="AG31" s="1350">
        <f t="shared" si="18"/>
        <v>74.68879668049793</v>
      </c>
      <c r="AH31" s="1350">
        <f t="shared" si="19"/>
        <v>45.851528384279476</v>
      </c>
      <c r="AI31" s="1350">
        <f t="shared" si="20"/>
        <v>72.219162995594715</v>
      </c>
      <c r="AJ31" s="1120"/>
      <c r="AK31" s="1351">
        <f t="shared" si="21"/>
        <v>0</v>
      </c>
      <c r="AL31" s="1351">
        <f t="shared" si="22"/>
        <v>0</v>
      </c>
      <c r="AM31" s="1351"/>
      <c r="AN31" s="1351">
        <f t="shared" si="23"/>
        <v>2636</v>
      </c>
      <c r="AO31" s="1351">
        <f t="shared" si="24"/>
        <v>2636</v>
      </c>
      <c r="AP31" s="1351"/>
      <c r="AQ31" s="1351">
        <f t="shared" si="25"/>
        <v>900</v>
      </c>
      <c r="AR31" s="1351">
        <f t="shared" si="26"/>
        <v>900</v>
      </c>
      <c r="AS31" s="1351"/>
      <c r="AT31" s="1351">
        <f t="shared" si="27"/>
        <v>105</v>
      </c>
      <c r="AU31" s="1351">
        <f t="shared" si="28"/>
        <v>105</v>
      </c>
      <c r="AV31" s="1351"/>
      <c r="AW31" s="1351">
        <f t="shared" si="29"/>
        <v>7869</v>
      </c>
      <c r="AX31" s="1351">
        <f t="shared" si="30"/>
        <v>7869</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87315</v>
      </c>
      <c r="M32" s="1345">
        <f t="shared" si="32"/>
        <v>366571</v>
      </c>
      <c r="N32" s="1345">
        <f>P97+0</f>
        <v>38349</v>
      </c>
      <c r="O32" s="1345">
        <f t="shared" ref="O32:O42" si="49">R97+S97+T97+U97</f>
        <v>230547</v>
      </c>
      <c r="P32" s="1345">
        <f t="shared" si="35"/>
        <v>4596</v>
      </c>
      <c r="Q32" s="1346">
        <f t="shared" si="36"/>
        <v>727378</v>
      </c>
      <c r="R32" s="1347">
        <f t="shared" si="37"/>
        <v>98876</v>
      </c>
      <c r="S32" s="1345">
        <f t="shared" si="38"/>
        <v>403195</v>
      </c>
      <c r="T32" s="1345">
        <f>P165+0</f>
        <v>40008</v>
      </c>
      <c r="U32" s="1345">
        <f t="shared" ref="U32:U42" si="50">R165+S165+T165+U165</f>
        <v>253104</v>
      </c>
      <c r="V32" s="1345">
        <f t="shared" si="41"/>
        <v>5223</v>
      </c>
      <c r="W32" s="1346">
        <f t="shared" si="42"/>
        <v>800406</v>
      </c>
      <c r="X32" s="1347">
        <f t="shared" si="43"/>
        <v>71283</v>
      </c>
      <c r="Y32" s="1345">
        <f t="shared" si="44"/>
        <v>188767</v>
      </c>
      <c r="Z32" s="1345">
        <f>P233+0</f>
        <v>21560</v>
      </c>
      <c r="AA32" s="1352">
        <f t="shared" ref="AA32:AA42" si="51">R233+S233+T233+U233</f>
        <v>197857</v>
      </c>
      <c r="AB32" s="1348">
        <f t="shared" si="47"/>
        <v>5079</v>
      </c>
      <c r="AC32" s="1349">
        <f t="shared" si="48"/>
        <v>484546</v>
      </c>
      <c r="AD32" s="1350">
        <f t="shared" si="15"/>
        <v>72.093329018164169</v>
      </c>
      <c r="AE32" s="1350">
        <f t="shared" si="16"/>
        <v>46.817792879375986</v>
      </c>
      <c r="AF32" s="1350">
        <f t="shared" si="17"/>
        <v>53.889222155568881</v>
      </c>
      <c r="AG32" s="1350">
        <f t="shared" si="18"/>
        <v>78.172213793539413</v>
      </c>
      <c r="AH32" s="1350">
        <f t="shared" si="19"/>
        <v>97.242963813900062</v>
      </c>
      <c r="AI32" s="1350">
        <f t="shared" si="20"/>
        <v>60.537527204943487</v>
      </c>
      <c r="AJ32" s="1120"/>
      <c r="AK32" s="1351">
        <f t="shared" si="21"/>
        <v>21560</v>
      </c>
      <c r="AL32" s="1351">
        <f t="shared" si="22"/>
        <v>21560</v>
      </c>
      <c r="AM32" s="1351"/>
      <c r="AN32" s="1351">
        <f t="shared" si="23"/>
        <v>188767</v>
      </c>
      <c r="AO32" s="1351">
        <f t="shared" si="24"/>
        <v>188767</v>
      </c>
      <c r="AP32" s="1351"/>
      <c r="AQ32" s="1351">
        <f t="shared" si="25"/>
        <v>197857</v>
      </c>
      <c r="AR32" s="1351">
        <f t="shared" si="26"/>
        <v>197857</v>
      </c>
      <c r="AS32" s="1351"/>
      <c r="AT32" s="1351">
        <f t="shared" si="27"/>
        <v>5079</v>
      </c>
      <c r="AU32" s="1351">
        <f t="shared" si="28"/>
        <v>5079</v>
      </c>
      <c r="AV32" s="1351"/>
      <c r="AW32" s="1351">
        <f t="shared" si="29"/>
        <v>484546</v>
      </c>
      <c r="AX32" s="1351">
        <f t="shared" si="30"/>
        <v>484546</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12927</v>
      </c>
      <c r="M33" s="1345">
        <f t="shared" si="32"/>
        <v>193568</v>
      </c>
      <c r="N33" s="1345">
        <f>P98+0</f>
        <v>-1</v>
      </c>
      <c r="O33" s="1345">
        <f t="shared" si="49"/>
        <v>37338</v>
      </c>
      <c r="P33" s="1345">
        <f t="shared" si="35"/>
        <v>438</v>
      </c>
      <c r="Q33" s="1346">
        <f t="shared" si="36"/>
        <v>244270</v>
      </c>
      <c r="R33" s="1347">
        <f t="shared" si="37"/>
        <v>13529</v>
      </c>
      <c r="S33" s="1345">
        <f t="shared" si="38"/>
        <v>190489</v>
      </c>
      <c r="T33" s="1345">
        <f>P166+0</f>
        <v>-1</v>
      </c>
      <c r="U33" s="1345">
        <f t="shared" si="50"/>
        <v>31615</v>
      </c>
      <c r="V33" s="1345">
        <f t="shared" si="41"/>
        <v>516</v>
      </c>
      <c r="W33" s="1346">
        <f t="shared" si="42"/>
        <v>236148</v>
      </c>
      <c r="X33" s="1347">
        <f t="shared" si="43"/>
        <v>11465</v>
      </c>
      <c r="Y33" s="1345">
        <f t="shared" si="44"/>
        <v>159555</v>
      </c>
      <c r="Z33" s="1345">
        <f>P234+0</f>
        <v>-40</v>
      </c>
      <c r="AA33" s="1352">
        <f t="shared" si="51"/>
        <v>37424</v>
      </c>
      <c r="AB33" s="1348">
        <f t="shared" si="47"/>
        <v>-125</v>
      </c>
      <c r="AC33" s="1349">
        <f t="shared" si="48"/>
        <v>208279</v>
      </c>
      <c r="AD33" s="1350">
        <f t="shared" si="15"/>
        <v>84.743883509498119</v>
      </c>
      <c r="AE33" s="1350">
        <f t="shared" si="16"/>
        <v>83.760742090094439</v>
      </c>
      <c r="AF33" s="1350">
        <f t="shared" si="17"/>
        <v>4000</v>
      </c>
      <c r="AG33" s="1350">
        <f t="shared" si="18"/>
        <v>118.37418946702513</v>
      </c>
      <c r="AH33" s="1350">
        <f t="shared" si="19"/>
        <v>-24.224806201550386</v>
      </c>
      <c r="AI33" s="1350">
        <f t="shared" si="20"/>
        <v>88.198502633941416</v>
      </c>
      <c r="AJ33" s="1120"/>
      <c r="AK33" s="1351">
        <f t="shared" si="21"/>
        <v>-40</v>
      </c>
      <c r="AL33" s="1351">
        <f t="shared" si="22"/>
        <v>-40</v>
      </c>
      <c r="AM33" s="1351"/>
      <c r="AN33" s="1351">
        <f t="shared" si="23"/>
        <v>159555</v>
      </c>
      <c r="AO33" s="1351">
        <f t="shared" si="24"/>
        <v>159555</v>
      </c>
      <c r="AP33" s="1351"/>
      <c r="AQ33" s="1351">
        <f t="shared" si="25"/>
        <v>37424</v>
      </c>
      <c r="AR33" s="1351">
        <f t="shared" si="26"/>
        <v>37424</v>
      </c>
      <c r="AS33" s="1351"/>
      <c r="AT33" s="1351">
        <f t="shared" si="27"/>
        <v>-125</v>
      </c>
      <c r="AU33" s="1351">
        <f t="shared" si="28"/>
        <v>-125</v>
      </c>
      <c r="AV33" s="1351"/>
      <c r="AW33" s="1351">
        <f t="shared" si="29"/>
        <v>208279</v>
      </c>
      <c r="AX33" s="1351">
        <f t="shared" si="30"/>
        <v>208279</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52048</v>
      </c>
      <c r="M34" s="1345">
        <f t="shared" si="32"/>
        <v>191475</v>
      </c>
      <c r="N34" s="1345">
        <f>P99+0</f>
        <v>34677</v>
      </c>
      <c r="O34" s="1345">
        <f t="shared" si="49"/>
        <v>130740</v>
      </c>
      <c r="P34" s="1345">
        <f t="shared" si="35"/>
        <v>5309</v>
      </c>
      <c r="Q34" s="1346">
        <f t="shared" si="36"/>
        <v>414249</v>
      </c>
      <c r="R34" s="1347">
        <f t="shared" si="37"/>
        <v>59642</v>
      </c>
      <c r="S34" s="1345">
        <f t="shared" si="38"/>
        <v>203623</v>
      </c>
      <c r="T34" s="1345">
        <f>P167+0</f>
        <v>33606</v>
      </c>
      <c r="U34" s="1345">
        <f t="shared" si="50"/>
        <v>141264</v>
      </c>
      <c r="V34" s="1345">
        <f t="shared" si="41"/>
        <v>6231</v>
      </c>
      <c r="W34" s="1346">
        <f t="shared" si="42"/>
        <v>444366</v>
      </c>
      <c r="X34" s="1347">
        <f t="shared" si="43"/>
        <v>52962</v>
      </c>
      <c r="Y34" s="1345">
        <f t="shared" si="44"/>
        <v>230498</v>
      </c>
      <c r="Z34" s="1345">
        <f>P235+0</f>
        <v>48839</v>
      </c>
      <c r="AA34" s="1352">
        <f t="shared" si="51"/>
        <v>96515</v>
      </c>
      <c r="AB34" s="1348">
        <f t="shared" si="47"/>
        <v>3704</v>
      </c>
      <c r="AC34" s="1349">
        <f t="shared" si="48"/>
        <v>432518</v>
      </c>
      <c r="AD34" s="1350">
        <f t="shared" si="15"/>
        <v>88.799839039602972</v>
      </c>
      <c r="AE34" s="1350">
        <f t="shared" si="16"/>
        <v>113.19841078856514</v>
      </c>
      <c r="AF34" s="1350">
        <f t="shared" si="17"/>
        <v>145.32821519966672</v>
      </c>
      <c r="AG34" s="1350">
        <f t="shared" si="18"/>
        <v>68.322431758976094</v>
      </c>
      <c r="AH34" s="1350">
        <f t="shared" si="19"/>
        <v>59.444711924249717</v>
      </c>
      <c r="AI34" s="1350">
        <f t="shared" si="20"/>
        <v>97.333729403239673</v>
      </c>
      <c r="AJ34" s="1120"/>
      <c r="AK34" s="1351">
        <f t="shared" si="21"/>
        <v>48839</v>
      </c>
      <c r="AL34" s="1351">
        <f t="shared" si="22"/>
        <v>48839</v>
      </c>
      <c r="AM34" s="1351"/>
      <c r="AN34" s="1351">
        <f t="shared" si="23"/>
        <v>230498</v>
      </c>
      <c r="AO34" s="1351">
        <f t="shared" si="24"/>
        <v>230498</v>
      </c>
      <c r="AP34" s="1351"/>
      <c r="AQ34" s="1351">
        <f t="shared" si="25"/>
        <v>96515</v>
      </c>
      <c r="AR34" s="1351">
        <f t="shared" si="26"/>
        <v>96515</v>
      </c>
      <c r="AS34" s="1351"/>
      <c r="AT34" s="1351">
        <f t="shared" si="27"/>
        <v>3704</v>
      </c>
      <c r="AU34" s="1351">
        <f t="shared" si="28"/>
        <v>3704</v>
      </c>
      <c r="AV34" s="1351"/>
      <c r="AW34" s="1351">
        <f t="shared" si="29"/>
        <v>432518</v>
      </c>
      <c r="AX34" s="1351">
        <f t="shared" si="30"/>
        <v>432518</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1590</v>
      </c>
      <c r="C35" s="3416"/>
      <c r="D35" s="3416"/>
      <c r="E35" s="3416"/>
      <c r="F35" s="3416"/>
      <c r="G35" s="3416"/>
      <c r="H35" s="3416"/>
      <c r="I35" s="3416"/>
      <c r="J35" s="3416"/>
      <c r="K35" s="1206" t="s">
        <v>228</v>
      </c>
      <c r="L35" s="1345">
        <f t="shared" si="31"/>
        <v>152290</v>
      </c>
      <c r="M35" s="1345">
        <f t="shared" si="32"/>
        <v>751614</v>
      </c>
      <c r="N35" s="1345">
        <f>P100+0</f>
        <v>73025</v>
      </c>
      <c r="O35" s="1345">
        <f t="shared" si="49"/>
        <v>398625</v>
      </c>
      <c r="P35" s="1345">
        <f t="shared" si="35"/>
        <v>10343</v>
      </c>
      <c r="Q35" s="1346">
        <f t="shared" si="36"/>
        <v>1385897</v>
      </c>
      <c r="R35" s="1347">
        <f t="shared" si="37"/>
        <v>172047</v>
      </c>
      <c r="S35" s="1345">
        <f t="shared" si="38"/>
        <v>797307</v>
      </c>
      <c r="T35" s="1345">
        <f>P168+0</f>
        <v>73613</v>
      </c>
      <c r="U35" s="1345">
        <f t="shared" si="50"/>
        <v>425983</v>
      </c>
      <c r="V35" s="1345">
        <f t="shared" si="41"/>
        <v>11970</v>
      </c>
      <c r="W35" s="1346">
        <f t="shared" si="42"/>
        <v>1480920</v>
      </c>
      <c r="X35" s="1347">
        <f t="shared" si="43"/>
        <v>135710</v>
      </c>
      <c r="Y35" s="1345">
        <f t="shared" si="44"/>
        <v>578820</v>
      </c>
      <c r="Z35" s="1345">
        <f>P236+0</f>
        <v>70359</v>
      </c>
      <c r="AA35" s="1352">
        <f t="shared" si="51"/>
        <v>331796</v>
      </c>
      <c r="AB35" s="1348">
        <f t="shared" si="47"/>
        <v>8658</v>
      </c>
      <c r="AC35" s="1349">
        <f t="shared" si="48"/>
        <v>1125343</v>
      </c>
      <c r="AD35" s="1350">
        <f t="shared" si="15"/>
        <v>78.879608479078385</v>
      </c>
      <c r="AE35" s="1350">
        <f t="shared" si="16"/>
        <v>72.596879244757659</v>
      </c>
      <c r="AF35" s="1350">
        <f t="shared" si="17"/>
        <v>95.579585127626913</v>
      </c>
      <c r="AG35" s="1350">
        <f t="shared" si="18"/>
        <v>77.88949324268809</v>
      </c>
      <c r="AH35" s="1350">
        <f t="shared" si="19"/>
        <v>72.330827067669162</v>
      </c>
      <c r="AI35" s="1350">
        <f t="shared" si="20"/>
        <v>75.989452502498438</v>
      </c>
      <c r="AJ35" s="1120"/>
      <c r="AK35" s="1351">
        <f t="shared" si="21"/>
        <v>70359</v>
      </c>
      <c r="AL35" s="1351">
        <f t="shared" si="22"/>
        <v>70359</v>
      </c>
      <c r="AM35" s="1351"/>
      <c r="AN35" s="1351">
        <f t="shared" si="23"/>
        <v>578820</v>
      </c>
      <c r="AO35" s="1351">
        <f t="shared" si="24"/>
        <v>578820</v>
      </c>
      <c r="AP35" s="1351"/>
      <c r="AQ35" s="1351">
        <f t="shared" si="25"/>
        <v>331796</v>
      </c>
      <c r="AR35" s="1351">
        <f t="shared" si="26"/>
        <v>331796</v>
      </c>
      <c r="AS35" s="1351"/>
      <c r="AT35" s="1351">
        <f t="shared" si="27"/>
        <v>8658</v>
      </c>
      <c r="AU35" s="1351">
        <f t="shared" si="28"/>
        <v>8658</v>
      </c>
      <c r="AV35" s="1351"/>
      <c r="AW35" s="1351">
        <f t="shared" si="29"/>
        <v>1125343</v>
      </c>
      <c r="AX35" s="1351">
        <f t="shared" si="30"/>
        <v>1125343</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1</v>
      </c>
      <c r="N36" s="1345">
        <f>P101+0</f>
        <v>0</v>
      </c>
      <c r="O36" s="1345">
        <f t="shared" si="49"/>
        <v>0</v>
      </c>
      <c r="P36" s="1345">
        <f t="shared" si="35"/>
        <v>0</v>
      </c>
      <c r="Q36" s="1346">
        <f t="shared" si="36"/>
        <v>1</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1591</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1592</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1560</v>
      </c>
      <c r="C40" s="3396"/>
      <c r="D40" s="3396"/>
      <c r="E40" s="3396"/>
      <c r="F40" s="3396"/>
      <c r="G40" s="3396"/>
      <c r="H40" s="3396"/>
      <c r="I40" s="3396"/>
      <c r="J40" s="3396"/>
      <c r="K40" s="1206" t="s">
        <v>77</v>
      </c>
      <c r="L40" s="1345">
        <f t="shared" si="31"/>
        <v>0</v>
      </c>
      <c r="M40" s="1345">
        <f t="shared" si="32"/>
        <v>2</v>
      </c>
      <c r="N40" s="1345">
        <f>P105+0</f>
        <v>0</v>
      </c>
      <c r="O40" s="1345">
        <f t="shared" si="49"/>
        <v>0</v>
      </c>
      <c r="P40" s="1345">
        <f t="shared" si="35"/>
        <v>0</v>
      </c>
      <c r="Q40" s="1346">
        <f t="shared" si="36"/>
        <v>2</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1593</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1562</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31</v>
      </c>
      <c r="N44" s="1345">
        <f t="shared" ref="N44:N54" si="54">P109+0</f>
        <v>0</v>
      </c>
      <c r="O44" s="1345">
        <f t="shared" ref="O44:O55" si="55">R109+S109+T109+U109</f>
        <v>4</v>
      </c>
      <c r="P44" s="1345">
        <f t="shared" ref="P44:P55" si="56">V109+W109+X109+Y109</f>
        <v>0</v>
      </c>
      <c r="Q44" s="1346">
        <f t="shared" ref="Q44:Q55" si="57">L44+M44+N44+O44+P44</f>
        <v>35</v>
      </c>
      <c r="R44" s="1347">
        <f t="shared" ref="R44:R55" si="58">L177+M177+N177+O177</f>
        <v>0</v>
      </c>
      <c r="S44" s="1345">
        <f t="shared" ref="S44:S55" si="59">Q177+0</f>
        <v>2</v>
      </c>
      <c r="T44" s="1345">
        <f t="shared" ref="T44:T54" si="60">P177+0</f>
        <v>0</v>
      </c>
      <c r="U44" s="1345">
        <f t="shared" ref="U44:U55" si="61">R177+S177+T177+U177</f>
        <v>0</v>
      </c>
      <c r="V44" s="1345">
        <f t="shared" ref="V44:V55" si="62">V177+W177+X177+Y177</f>
        <v>0</v>
      </c>
      <c r="W44" s="1346">
        <f t="shared" ref="W44:W55" si="63">R44+S44+T44+U44+V44</f>
        <v>2</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f t="shared" ref="AE44:AE66" si="71">IF(ISERROR(Y44/S44*100),"",Y44/S44*100)</f>
        <v>0</v>
      </c>
      <c r="AF44" s="1350" t="str">
        <f t="shared" ref="AF44:AF66" si="72">IF(ISERROR(Z44/T44*100),"",Z44/T44*100)</f>
        <v/>
      </c>
      <c r="AG44" s="1350" t="str">
        <f t="shared" ref="AG44:AG66" si="73">IF(ISERROR(AA44/U44*100),"",AA44/U44*100)</f>
        <v/>
      </c>
      <c r="AH44" s="1350" t="str">
        <f t="shared" ref="AH44:AH66" si="74">IF(ISERROR(AB44/V44*100),"",AB44/V44*100)</f>
        <v/>
      </c>
      <c r="AI44" s="1350">
        <f t="shared" ref="AI44:AI66" si="75">IF(ISERROR(AC44/W44*100),"",AC44/W44*100)</f>
        <v>0</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2</v>
      </c>
      <c r="N49" s="1345">
        <f t="shared" si="54"/>
        <v>0</v>
      </c>
      <c r="O49" s="1345">
        <f t="shared" si="55"/>
        <v>0</v>
      </c>
      <c r="P49" s="1345">
        <f t="shared" si="56"/>
        <v>0</v>
      </c>
      <c r="Q49" s="1346">
        <f t="shared" si="57"/>
        <v>2</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348</v>
      </c>
      <c r="M52" s="1345">
        <f t="shared" si="53"/>
        <v>4915</v>
      </c>
      <c r="N52" s="1345">
        <f t="shared" si="54"/>
        <v>832</v>
      </c>
      <c r="O52" s="1345">
        <f t="shared" si="55"/>
        <v>3048</v>
      </c>
      <c r="P52" s="1345">
        <f t="shared" si="56"/>
        <v>0</v>
      </c>
      <c r="Q52" s="1346">
        <f t="shared" si="57"/>
        <v>9143</v>
      </c>
      <c r="R52" s="1347">
        <f t="shared" si="58"/>
        <v>348</v>
      </c>
      <c r="S52" s="1345">
        <f t="shared" si="59"/>
        <v>4915</v>
      </c>
      <c r="T52" s="1345">
        <f t="shared" si="60"/>
        <v>832</v>
      </c>
      <c r="U52" s="1345">
        <f t="shared" si="61"/>
        <v>3048</v>
      </c>
      <c r="V52" s="1345">
        <f t="shared" si="62"/>
        <v>0</v>
      </c>
      <c r="W52" s="1346">
        <f t="shared" si="63"/>
        <v>9143</v>
      </c>
      <c r="X52" s="1347">
        <f t="shared" si="64"/>
        <v>-206</v>
      </c>
      <c r="Y52" s="1345">
        <f t="shared" si="65"/>
        <v>1451</v>
      </c>
      <c r="Z52" s="1345">
        <f t="shared" si="66"/>
        <v>792</v>
      </c>
      <c r="AA52" s="1352">
        <f t="shared" si="67"/>
        <v>2801</v>
      </c>
      <c r="AB52" s="1348">
        <f t="shared" si="68"/>
        <v>0</v>
      </c>
      <c r="AC52" s="1349">
        <f t="shared" si="69"/>
        <v>4838</v>
      </c>
      <c r="AD52" s="1350">
        <f t="shared" si="70"/>
        <v>-59.195402298850574</v>
      </c>
      <c r="AE52" s="1350">
        <f t="shared" si="71"/>
        <v>29.521871820956257</v>
      </c>
      <c r="AF52" s="1350">
        <f t="shared" si="72"/>
        <v>95.192307692307693</v>
      </c>
      <c r="AG52" s="1350">
        <f t="shared" si="73"/>
        <v>91.89632545931758</v>
      </c>
      <c r="AH52" s="1350" t="str">
        <f t="shared" si="74"/>
        <v/>
      </c>
      <c r="AI52" s="1350">
        <f t="shared" si="75"/>
        <v>52.914798206278022</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348</v>
      </c>
      <c r="M53" s="1345">
        <f t="shared" si="53"/>
        <v>4948</v>
      </c>
      <c r="N53" s="1345">
        <f t="shared" si="54"/>
        <v>832</v>
      </c>
      <c r="O53" s="1345">
        <f t="shared" si="55"/>
        <v>3052</v>
      </c>
      <c r="P53" s="1345">
        <f t="shared" si="56"/>
        <v>0</v>
      </c>
      <c r="Q53" s="1346">
        <f t="shared" si="57"/>
        <v>9180</v>
      </c>
      <c r="R53" s="1347">
        <f t="shared" si="58"/>
        <v>348</v>
      </c>
      <c r="S53" s="1345">
        <f t="shared" si="59"/>
        <v>4917</v>
      </c>
      <c r="T53" s="1345">
        <f t="shared" si="60"/>
        <v>832</v>
      </c>
      <c r="U53" s="1345">
        <f t="shared" si="61"/>
        <v>3048</v>
      </c>
      <c r="V53" s="1345">
        <f t="shared" si="62"/>
        <v>0</v>
      </c>
      <c r="W53" s="1346">
        <f t="shared" si="63"/>
        <v>9145</v>
      </c>
      <c r="X53" s="1347">
        <f t="shared" si="64"/>
        <v>-206</v>
      </c>
      <c r="Y53" s="1345">
        <f t="shared" si="65"/>
        <v>1451</v>
      </c>
      <c r="Z53" s="1345">
        <f t="shared" si="66"/>
        <v>792</v>
      </c>
      <c r="AA53" s="1352">
        <f t="shared" si="67"/>
        <v>2801</v>
      </c>
      <c r="AB53" s="1348">
        <f t="shared" si="68"/>
        <v>0</v>
      </c>
      <c r="AC53" s="1349">
        <f t="shared" si="69"/>
        <v>4838</v>
      </c>
      <c r="AD53" s="1350">
        <f t="shared" si="70"/>
        <v>-59.195402298850574</v>
      </c>
      <c r="AE53" s="1350">
        <f t="shared" si="71"/>
        <v>29.509863738051656</v>
      </c>
      <c r="AF53" s="1350">
        <f t="shared" si="72"/>
        <v>95.192307692307693</v>
      </c>
      <c r="AG53" s="1350">
        <f t="shared" si="73"/>
        <v>91.89632545931758</v>
      </c>
      <c r="AH53" s="1350" t="str">
        <f t="shared" si="74"/>
        <v/>
      </c>
      <c r="AI53" s="1350">
        <f t="shared" si="75"/>
        <v>52.903225806451616</v>
      </c>
      <c r="AJ53" s="1120"/>
      <c r="AK53" s="1351">
        <f>P254</f>
        <v>792</v>
      </c>
      <c r="AL53" s="1351">
        <f>P254</f>
        <v>792</v>
      </c>
      <c r="AM53" s="1351"/>
      <c r="AN53" s="1351">
        <f>Q254</f>
        <v>1451</v>
      </c>
      <c r="AO53" s="1351">
        <f>Q254</f>
        <v>1451</v>
      </c>
      <c r="AP53" s="1351"/>
      <c r="AQ53" s="1351">
        <f>R254+S254+T254+U254</f>
        <v>2801</v>
      </c>
      <c r="AR53" s="1351">
        <f>R254+S254+T254+U254</f>
        <v>2801</v>
      </c>
      <c r="AS53" s="1351"/>
      <c r="AT53" s="1351">
        <f>V254+W254+X254+Y254</f>
        <v>0</v>
      </c>
      <c r="AU53" s="1351">
        <f>V254+W254+X254+Y254</f>
        <v>0</v>
      </c>
      <c r="AV53" s="1351"/>
      <c r="AW53" s="1351">
        <f>X53+AK53+AN53+AQ53+AT53</f>
        <v>4838</v>
      </c>
      <c r="AX53" s="1351">
        <f>X53+AK53+AN53+AQ53+AT53</f>
        <v>4838</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1544</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1545</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1546</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1563</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1548</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1570</v>
      </c>
      <c r="C62" s="3396"/>
      <c r="D62" s="3396"/>
      <c r="E62" s="3396"/>
      <c r="F62" s="3396"/>
      <c r="G62" s="3396"/>
      <c r="H62" s="3396"/>
      <c r="I62" s="3396"/>
      <c r="J62" s="3396"/>
      <c r="K62" s="1206" t="s">
        <v>215</v>
      </c>
      <c r="L62" s="1345">
        <f t="shared" si="76"/>
        <v>0</v>
      </c>
      <c r="M62" s="1345">
        <f t="shared" si="77"/>
        <v>0</v>
      </c>
      <c r="N62" s="1345">
        <f t="shared" si="78"/>
        <v>0</v>
      </c>
      <c r="O62" s="1345">
        <f t="shared" si="79"/>
        <v>0</v>
      </c>
      <c r="P62" s="1345">
        <f t="shared" si="80"/>
        <v>0</v>
      </c>
      <c r="Q62" s="1346">
        <f t="shared" si="81"/>
        <v>0</v>
      </c>
      <c r="R62" s="1347">
        <f t="shared" si="82"/>
        <v>0</v>
      </c>
      <c r="S62" s="1345">
        <f t="shared" si="83"/>
        <v>0</v>
      </c>
      <c r="T62" s="1345">
        <f t="shared" si="84"/>
        <v>0</v>
      </c>
      <c r="U62" s="1345">
        <f t="shared" si="85"/>
        <v>0</v>
      </c>
      <c r="V62" s="1345">
        <f t="shared" si="86"/>
        <v>0</v>
      </c>
      <c r="W62" s="1346">
        <f t="shared" si="87"/>
        <v>0</v>
      </c>
      <c r="X62" s="1347">
        <f t="shared" si="88"/>
        <v>0</v>
      </c>
      <c r="Y62" s="1345">
        <f t="shared" si="89"/>
        <v>0</v>
      </c>
      <c r="Z62" s="1345">
        <f t="shared" si="90"/>
        <v>0</v>
      </c>
      <c r="AA62" s="1352">
        <f t="shared" si="91"/>
        <v>0</v>
      </c>
      <c r="AB62" s="1348">
        <f t="shared" si="92"/>
        <v>0</v>
      </c>
      <c r="AC62" s="1349">
        <f t="shared" si="93"/>
        <v>0</v>
      </c>
      <c r="AD62" s="1350" t="str">
        <f t="shared" si="70"/>
        <v/>
      </c>
      <c r="AE62" s="1350" t="str">
        <f t="shared" si="71"/>
        <v/>
      </c>
      <c r="AF62" s="1350" t="str">
        <f t="shared" si="72"/>
        <v/>
      </c>
      <c r="AG62" s="1350" t="str">
        <f t="shared" si="73"/>
        <v/>
      </c>
      <c r="AH62" s="1350" t="str">
        <f t="shared" si="74"/>
        <v/>
      </c>
      <c r="AI62" s="1350" t="str">
        <f t="shared" si="75"/>
        <v/>
      </c>
      <c r="AJ62" s="1120"/>
      <c r="AK62" s="1351">
        <f t="shared" si="94"/>
        <v>0</v>
      </c>
      <c r="AL62" s="1351">
        <f t="shared" si="95"/>
        <v>0</v>
      </c>
      <c r="AM62" s="1351"/>
      <c r="AN62" s="1351">
        <f t="shared" si="96"/>
        <v>0</v>
      </c>
      <c r="AO62" s="1351">
        <f t="shared" si="97"/>
        <v>0</v>
      </c>
      <c r="AP62" s="1351"/>
      <c r="AQ62" s="1351">
        <f t="shared" si="98"/>
        <v>0</v>
      </c>
      <c r="AR62" s="1351">
        <f t="shared" si="99"/>
        <v>0</v>
      </c>
      <c r="AS62" s="1351"/>
      <c r="AT62" s="1351">
        <f t="shared" si="100"/>
        <v>0</v>
      </c>
      <c r="AU62" s="1351">
        <f t="shared" si="101"/>
        <v>0</v>
      </c>
      <c r="AV62" s="1351"/>
      <c r="AW62" s="1351">
        <f t="shared" si="102"/>
        <v>0</v>
      </c>
      <c r="AX62" s="1351">
        <f t="shared" si="103"/>
        <v>0</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1550</v>
      </c>
      <c r="C63" s="3484"/>
      <c r="D63" s="3484"/>
      <c r="E63" s="3484"/>
      <c r="F63" s="3484"/>
      <c r="G63" s="3484"/>
      <c r="H63" s="3484"/>
      <c r="I63" s="3484"/>
      <c r="J63" s="3484"/>
      <c r="K63" s="1206" t="s">
        <v>76</v>
      </c>
      <c r="L63" s="1345">
        <f t="shared" si="76"/>
        <v>215001</v>
      </c>
      <c r="M63" s="1345">
        <f t="shared" si="77"/>
        <v>1067422</v>
      </c>
      <c r="N63" s="1345">
        <f t="shared" si="78"/>
        <v>135930</v>
      </c>
      <c r="O63" s="1345">
        <f t="shared" si="79"/>
        <v>657101</v>
      </c>
      <c r="P63" s="1345">
        <f t="shared" si="80"/>
        <v>15713</v>
      </c>
      <c r="Q63" s="1346">
        <f t="shared" si="81"/>
        <v>2091167</v>
      </c>
      <c r="R63" s="1347">
        <f t="shared" si="82"/>
        <v>243831</v>
      </c>
      <c r="S63" s="1345">
        <f t="shared" si="83"/>
        <v>1143471</v>
      </c>
      <c r="T63" s="1345">
        <f t="shared" si="84"/>
        <v>145137</v>
      </c>
      <c r="U63" s="1345">
        <f t="shared" si="85"/>
        <v>706046</v>
      </c>
      <c r="V63" s="1345">
        <f t="shared" si="86"/>
        <v>18499</v>
      </c>
      <c r="W63" s="1346">
        <f t="shared" si="87"/>
        <v>2256984</v>
      </c>
      <c r="X63" s="1347">
        <f t="shared" si="88"/>
        <v>203307</v>
      </c>
      <c r="Y63" s="1345">
        <f t="shared" si="89"/>
        <v>756795</v>
      </c>
      <c r="Z63" s="1345">
        <f t="shared" si="90"/>
        <v>143163</v>
      </c>
      <c r="AA63" s="1352">
        <f t="shared" si="91"/>
        <v>437530</v>
      </c>
      <c r="AB63" s="1348">
        <f t="shared" si="92"/>
        <v>13129</v>
      </c>
      <c r="AC63" s="1349">
        <f t="shared" si="93"/>
        <v>1553924</v>
      </c>
      <c r="AD63" s="1350">
        <f t="shared" si="70"/>
        <v>83.380292087552448</v>
      </c>
      <c r="AE63" s="1350">
        <f t="shared" si="71"/>
        <v>66.184013411796201</v>
      </c>
      <c r="AF63" s="1350">
        <f t="shared" si="72"/>
        <v>98.63990574422786</v>
      </c>
      <c r="AG63" s="1350">
        <f t="shared" si="73"/>
        <v>61.969050175201048</v>
      </c>
      <c r="AH63" s="1350">
        <f t="shared" si="74"/>
        <v>70.971403859668087</v>
      </c>
      <c r="AI63" s="1350">
        <f t="shared" si="75"/>
        <v>68.849579793210751</v>
      </c>
      <c r="AJ63" s="1120"/>
      <c r="AK63" s="1351">
        <f t="shared" si="94"/>
        <v>143163</v>
      </c>
      <c r="AL63" s="1351">
        <f t="shared" si="95"/>
        <v>143163</v>
      </c>
      <c r="AM63" s="1351"/>
      <c r="AN63" s="1351">
        <f t="shared" si="96"/>
        <v>756795</v>
      </c>
      <c r="AO63" s="1351">
        <f t="shared" si="97"/>
        <v>756795</v>
      </c>
      <c r="AP63" s="1351"/>
      <c r="AQ63" s="1351">
        <f t="shared" si="98"/>
        <v>437530</v>
      </c>
      <c r="AR63" s="1351">
        <f t="shared" si="99"/>
        <v>437530</v>
      </c>
      <c r="AS63" s="1351"/>
      <c r="AT63" s="1351">
        <f t="shared" si="100"/>
        <v>13129</v>
      </c>
      <c r="AU63" s="1351">
        <f t="shared" si="101"/>
        <v>13129</v>
      </c>
      <c r="AV63" s="1351"/>
      <c r="AW63" s="1351">
        <f t="shared" si="102"/>
        <v>1553924</v>
      </c>
      <c r="AX63" s="1351">
        <f t="shared" si="103"/>
        <v>1553924</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1572</v>
      </c>
      <c r="C64" s="3396"/>
      <c r="D64" s="3396"/>
      <c r="E64" s="3396"/>
      <c r="F64" s="3396"/>
      <c r="G64" s="3396"/>
      <c r="H64" s="3396"/>
      <c r="I64" s="3396"/>
      <c r="J64" s="3396"/>
      <c r="K64" s="1206" t="s">
        <v>7</v>
      </c>
      <c r="L64" s="1345">
        <f t="shared" si="76"/>
        <v>0</v>
      </c>
      <c r="M64" s="1345">
        <f t="shared" si="77"/>
        <v>0</v>
      </c>
      <c r="N64" s="1345">
        <f t="shared" si="78"/>
        <v>0</v>
      </c>
      <c r="O64" s="1345">
        <f t="shared" si="79"/>
        <v>0</v>
      </c>
      <c r="P64" s="1345">
        <f t="shared" si="80"/>
        <v>0</v>
      </c>
      <c r="Q64" s="1346">
        <f t="shared" si="81"/>
        <v>0</v>
      </c>
      <c r="R64" s="1347">
        <f t="shared" si="82"/>
        <v>0</v>
      </c>
      <c r="S64" s="1345">
        <f t="shared" si="83"/>
        <v>0</v>
      </c>
      <c r="T64" s="1345">
        <f t="shared" si="84"/>
        <v>0</v>
      </c>
      <c r="U64" s="1345">
        <f t="shared" si="85"/>
        <v>0</v>
      </c>
      <c r="V64" s="1345">
        <f t="shared" si="86"/>
        <v>0</v>
      </c>
      <c r="W64" s="1346">
        <f t="shared" si="87"/>
        <v>0</v>
      </c>
      <c r="X64" s="1347">
        <f t="shared" si="88"/>
        <v>0</v>
      </c>
      <c r="Y64" s="1345">
        <f t="shared" si="89"/>
        <v>0</v>
      </c>
      <c r="Z64" s="1345">
        <f t="shared" si="90"/>
        <v>0</v>
      </c>
      <c r="AA64" s="1352">
        <f t="shared" si="91"/>
        <v>0</v>
      </c>
      <c r="AB64" s="1348">
        <f t="shared" si="92"/>
        <v>0</v>
      </c>
      <c r="AC64" s="1349">
        <f t="shared" si="93"/>
        <v>0</v>
      </c>
      <c r="AD64" s="1350" t="str">
        <f t="shared" si="70"/>
        <v/>
      </c>
      <c r="AE64" s="1350" t="str">
        <f t="shared" si="71"/>
        <v/>
      </c>
      <c r="AF64" s="1350" t="str">
        <f t="shared" si="72"/>
        <v/>
      </c>
      <c r="AG64" s="1350" t="str">
        <f t="shared" si="73"/>
        <v/>
      </c>
      <c r="AH64" s="1350" t="str">
        <f t="shared" si="74"/>
        <v/>
      </c>
      <c r="AI64" s="1350" t="str">
        <f t="shared" si="75"/>
        <v/>
      </c>
      <c r="AJ64" s="1120"/>
      <c r="AK64" s="1351">
        <f t="shared" si="94"/>
        <v>0</v>
      </c>
      <c r="AL64" s="1351">
        <f t="shared" si="95"/>
        <v>0</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0</v>
      </c>
      <c r="AX64" s="1351">
        <f t="shared" si="103"/>
        <v>0</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1565</v>
      </c>
      <c r="C65" s="3489"/>
      <c r="D65" s="3489"/>
      <c r="E65" s="3489"/>
      <c r="F65" s="3489"/>
      <c r="G65" s="3489"/>
      <c r="H65" s="3489"/>
      <c r="I65" s="3489"/>
      <c r="J65" s="3489"/>
      <c r="K65" s="1361" t="s">
        <v>123</v>
      </c>
      <c r="L65" s="1353">
        <f t="shared" si="76"/>
        <v>59282</v>
      </c>
      <c r="M65" s="1353">
        <f t="shared" si="77"/>
        <v>317260</v>
      </c>
      <c r="N65" s="1353">
        <f t="shared" si="78"/>
        <v>41905</v>
      </c>
      <c r="O65" s="1353">
        <f t="shared" si="79"/>
        <v>236752</v>
      </c>
      <c r="P65" s="1345">
        <f t="shared" si="80"/>
        <v>4231</v>
      </c>
      <c r="Q65" s="1354">
        <f t="shared" si="81"/>
        <v>659430</v>
      </c>
      <c r="R65" s="1355">
        <f t="shared" si="82"/>
        <v>68405</v>
      </c>
      <c r="S65" s="1353">
        <f t="shared" si="83"/>
        <v>310969</v>
      </c>
      <c r="T65" s="1353">
        <f t="shared" si="84"/>
        <v>40104</v>
      </c>
      <c r="U65" s="1353">
        <f t="shared" si="85"/>
        <v>209662</v>
      </c>
      <c r="V65" s="1345">
        <f t="shared" si="86"/>
        <v>4765</v>
      </c>
      <c r="W65" s="1354">
        <f t="shared" si="87"/>
        <v>633905</v>
      </c>
      <c r="X65" s="1355">
        <f t="shared" si="88"/>
        <v>58266</v>
      </c>
      <c r="Y65" s="1353">
        <f t="shared" si="89"/>
        <v>193575</v>
      </c>
      <c r="Z65" s="1353">
        <f t="shared" si="90"/>
        <v>34381</v>
      </c>
      <c r="AA65" s="1356">
        <f t="shared" si="91"/>
        <v>108905</v>
      </c>
      <c r="AB65" s="1348">
        <f t="shared" si="92"/>
        <v>3274</v>
      </c>
      <c r="AC65" s="1349">
        <f t="shared" si="93"/>
        <v>398401</v>
      </c>
      <c r="AD65" s="1350">
        <f t="shared" si="70"/>
        <v>85.177984065492282</v>
      </c>
      <c r="AE65" s="1350">
        <f t="shared" si="71"/>
        <v>62.248970154581329</v>
      </c>
      <c r="AF65" s="1350">
        <f t="shared" si="72"/>
        <v>85.729603032116501</v>
      </c>
      <c r="AG65" s="1350">
        <f t="shared" si="73"/>
        <v>51.943127509992273</v>
      </c>
      <c r="AH65" s="1350">
        <f t="shared" si="74"/>
        <v>68.70933892969569</v>
      </c>
      <c r="AI65" s="1350">
        <f t="shared" si="75"/>
        <v>62.848691838682456</v>
      </c>
      <c r="AJ65" s="1120"/>
      <c r="AK65" s="1351">
        <f t="shared" si="94"/>
        <v>34381</v>
      </c>
      <c r="AL65" s="1351">
        <f t="shared" si="95"/>
        <v>34381</v>
      </c>
      <c r="AM65" s="1351"/>
      <c r="AN65" s="1351">
        <f t="shared" si="96"/>
        <v>193575</v>
      </c>
      <c r="AO65" s="1351">
        <f t="shared" si="97"/>
        <v>193575</v>
      </c>
      <c r="AP65" s="1351"/>
      <c r="AQ65" s="1351">
        <f t="shared" si="98"/>
        <v>108905</v>
      </c>
      <c r="AR65" s="1351">
        <f t="shared" si="99"/>
        <v>108905</v>
      </c>
      <c r="AS65" s="1351"/>
      <c r="AT65" s="1351">
        <f t="shared" si="100"/>
        <v>3274</v>
      </c>
      <c r="AU65" s="1351">
        <f t="shared" si="101"/>
        <v>3274</v>
      </c>
      <c r="AV65" s="1351"/>
      <c r="AW65" s="1351">
        <f t="shared" si="102"/>
        <v>398401</v>
      </c>
      <c r="AX65" s="1351">
        <f t="shared" si="103"/>
        <v>398401</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1594</v>
      </c>
      <c r="C66" s="3394"/>
      <c r="D66" s="3394"/>
      <c r="E66" s="3394"/>
      <c r="F66" s="3394"/>
      <c r="G66" s="3394"/>
      <c r="H66" s="3394"/>
      <c r="I66" s="3394"/>
      <c r="J66" s="3394"/>
      <c r="K66" s="1362" t="s">
        <v>124</v>
      </c>
      <c r="L66" s="1363">
        <f t="shared" si="76"/>
        <v>155719</v>
      </c>
      <c r="M66" s="1363">
        <f t="shared" si="77"/>
        <v>750162</v>
      </c>
      <c r="N66" s="1363">
        <f t="shared" si="78"/>
        <v>94025</v>
      </c>
      <c r="O66" s="1363">
        <f t="shared" si="79"/>
        <v>420349</v>
      </c>
      <c r="P66" s="1364">
        <f t="shared" si="80"/>
        <v>11482</v>
      </c>
      <c r="Q66" s="1365">
        <f t="shared" si="81"/>
        <v>1431737</v>
      </c>
      <c r="R66" s="1366">
        <f t="shared" si="82"/>
        <v>175426</v>
      </c>
      <c r="S66" s="1363">
        <f t="shared" si="83"/>
        <v>832502</v>
      </c>
      <c r="T66" s="1363">
        <f t="shared" si="84"/>
        <v>105033</v>
      </c>
      <c r="U66" s="1363">
        <f t="shared" si="85"/>
        <v>496384</v>
      </c>
      <c r="V66" s="1364">
        <f t="shared" si="86"/>
        <v>13734</v>
      </c>
      <c r="W66" s="1365">
        <f t="shared" si="87"/>
        <v>1623079</v>
      </c>
      <c r="X66" s="1366">
        <f t="shared" si="88"/>
        <v>145041</v>
      </c>
      <c r="Y66" s="1363">
        <f t="shared" si="89"/>
        <v>563220</v>
      </c>
      <c r="Z66" s="1363">
        <f t="shared" si="90"/>
        <v>108782</v>
      </c>
      <c r="AA66" s="1367">
        <f t="shared" si="91"/>
        <v>328625</v>
      </c>
      <c r="AB66" s="1368">
        <f t="shared" si="92"/>
        <v>9855</v>
      </c>
      <c r="AC66" s="1369">
        <f t="shared" si="93"/>
        <v>1155523</v>
      </c>
      <c r="AD66" s="1370">
        <f t="shared" si="70"/>
        <v>82.679306374197665</v>
      </c>
      <c r="AE66" s="1370">
        <f t="shared" si="71"/>
        <v>67.653891522182533</v>
      </c>
      <c r="AF66" s="1370">
        <f t="shared" si="72"/>
        <v>103.56935439338113</v>
      </c>
      <c r="AG66" s="1370">
        <f t="shared" si="73"/>
        <v>66.203785778751936</v>
      </c>
      <c r="AH66" s="1370">
        <f t="shared" si="74"/>
        <v>71.756225425950191</v>
      </c>
      <c r="AI66" s="1370">
        <f t="shared" si="75"/>
        <v>71.193269089181726</v>
      </c>
      <c r="AJ66" s="1120"/>
      <c r="AK66" s="1351">
        <f t="shared" si="94"/>
        <v>108782</v>
      </c>
      <c r="AL66" s="1351">
        <f t="shared" si="95"/>
        <v>108782</v>
      </c>
      <c r="AM66" s="1351"/>
      <c r="AN66" s="1351">
        <f t="shared" si="96"/>
        <v>563220</v>
      </c>
      <c r="AO66" s="1351">
        <f t="shared" si="97"/>
        <v>563220</v>
      </c>
      <c r="AP66" s="1351"/>
      <c r="AQ66" s="1351">
        <f t="shared" si="98"/>
        <v>328625</v>
      </c>
      <c r="AR66" s="1351">
        <f t="shared" si="99"/>
        <v>328625</v>
      </c>
      <c r="AS66" s="1351"/>
      <c r="AT66" s="1351">
        <f t="shared" si="100"/>
        <v>9855</v>
      </c>
      <c r="AU66" s="1351">
        <f t="shared" si="101"/>
        <v>9855</v>
      </c>
      <c r="AV66" s="1351"/>
      <c r="AW66" s="1351">
        <f t="shared" si="102"/>
        <v>1155523</v>
      </c>
      <c r="AX66" s="1351">
        <f t="shared" si="103"/>
        <v>1155523</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1595</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1596</v>
      </c>
      <c r="G77" s="3421"/>
      <c r="H77" s="3421"/>
      <c r="I77" s="3421"/>
      <c r="J77" s="3421"/>
      <c r="K77" s="1206" t="s">
        <v>218</v>
      </c>
      <c r="L77" s="1120">
        <v>11135</v>
      </c>
      <c r="M77" s="1120">
        <v>1810</v>
      </c>
      <c r="N77" s="1120">
        <v>34364</v>
      </c>
      <c r="O77" s="1120">
        <v>15054</v>
      </c>
      <c r="P77" s="1120">
        <v>62073</v>
      </c>
      <c r="Q77" s="1120">
        <v>310834</v>
      </c>
      <c r="R77" s="1120">
        <v>4907</v>
      </c>
      <c r="S77" s="1120">
        <v>8164</v>
      </c>
      <c r="T77" s="1120">
        <v>189893</v>
      </c>
      <c r="U77" s="1120">
        <v>52457</v>
      </c>
      <c r="V77" s="1120">
        <v>2973</v>
      </c>
      <c r="W77" s="1120">
        <v>1884</v>
      </c>
      <c r="X77" s="1120">
        <v>513</v>
      </c>
      <c r="Y77" s="1120">
        <v>0</v>
      </c>
      <c r="Z77" s="1120">
        <v>696061</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11135</v>
      </c>
      <c r="M80" s="1120">
        <v>1810</v>
      </c>
      <c r="N80" s="1120">
        <v>34364</v>
      </c>
      <c r="O80" s="1120">
        <v>15054</v>
      </c>
      <c r="P80" s="1120"/>
      <c r="Q80" s="1120">
        <v>310834</v>
      </c>
      <c r="R80" s="1120">
        <v>4907</v>
      </c>
      <c r="S80" s="1120">
        <v>8164</v>
      </c>
      <c r="T80" s="1120">
        <v>189893</v>
      </c>
      <c r="U80" s="1120">
        <v>52457</v>
      </c>
      <c r="V80" s="1120">
        <v>2973</v>
      </c>
      <c r="W80" s="1120">
        <v>1884</v>
      </c>
      <c r="X80" s="1120">
        <v>513</v>
      </c>
      <c r="Y80" s="1120">
        <v>0</v>
      </c>
      <c r="Z80" s="1120">
        <v>696061</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1587</v>
      </c>
      <c r="G81" s="3421"/>
      <c r="H81" s="3421"/>
      <c r="I81" s="3421"/>
      <c r="J81" s="3421"/>
      <c r="K81" s="1206" t="s">
        <v>126</v>
      </c>
      <c r="L81" s="1120">
        <v>0</v>
      </c>
      <c r="M81" s="1120">
        <v>0</v>
      </c>
      <c r="N81" s="1120">
        <v>0</v>
      </c>
      <c r="O81" s="1120">
        <v>0</v>
      </c>
      <c r="P81" s="1120">
        <v>0</v>
      </c>
      <c r="Q81" s="1120">
        <v>23</v>
      </c>
      <c r="R81" s="1120">
        <v>0</v>
      </c>
      <c r="S81" s="1120">
        <v>0</v>
      </c>
      <c r="T81" s="1120">
        <v>3</v>
      </c>
      <c r="U81" s="1120">
        <v>0</v>
      </c>
      <c r="V81" s="1120">
        <v>0</v>
      </c>
      <c r="W81" s="1120">
        <v>0</v>
      </c>
      <c r="X81" s="1120">
        <v>0</v>
      </c>
      <c r="Y81" s="1120">
        <v>0</v>
      </c>
      <c r="Z81" s="1120">
        <v>26</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1556</v>
      </c>
      <c r="C82" s="3486"/>
      <c r="D82" s="3486"/>
      <c r="E82" s="3486"/>
      <c r="F82" s="3486"/>
      <c r="G82" s="3486"/>
      <c r="H82" s="3486"/>
      <c r="I82" s="3486"/>
      <c r="J82" s="3486"/>
      <c r="K82" s="1206" t="s">
        <v>121</v>
      </c>
      <c r="L82" s="1120">
        <v>11135</v>
      </c>
      <c r="M82" s="1120">
        <v>1810</v>
      </c>
      <c r="N82" s="1120">
        <v>34364</v>
      </c>
      <c r="O82" s="1120">
        <v>15054</v>
      </c>
      <c r="P82" s="1120">
        <v>62073</v>
      </c>
      <c r="Q82" s="1120">
        <v>310857</v>
      </c>
      <c r="R82" s="1120">
        <v>4907</v>
      </c>
      <c r="S82" s="1120">
        <v>8164</v>
      </c>
      <c r="T82" s="1120">
        <v>189896</v>
      </c>
      <c r="U82" s="1120">
        <v>52457</v>
      </c>
      <c r="V82" s="1120">
        <v>2973</v>
      </c>
      <c r="W82" s="1120">
        <v>1884</v>
      </c>
      <c r="X82" s="1120">
        <v>513</v>
      </c>
      <c r="Y82" s="1120">
        <v>0</v>
      </c>
      <c r="Z82" s="1120">
        <v>696087</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1535</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10153</v>
      </c>
      <c r="M85" s="1120">
        <v>4818</v>
      </c>
      <c r="N85" s="1120">
        <v>47251</v>
      </c>
      <c r="O85" s="1120">
        <v>19763</v>
      </c>
      <c r="P85" s="1120">
        <v>38087</v>
      </c>
      <c r="Q85" s="1120">
        <v>359379</v>
      </c>
      <c r="R85" s="1120">
        <v>0</v>
      </c>
      <c r="S85" s="1120">
        <v>0</v>
      </c>
      <c r="T85" s="1120">
        <v>228693</v>
      </c>
      <c r="U85" s="1120">
        <v>0</v>
      </c>
      <c r="V85" s="1120">
        <v>2703</v>
      </c>
      <c r="W85" s="1120">
        <v>1483</v>
      </c>
      <c r="X85" s="1120">
        <v>275</v>
      </c>
      <c r="Y85" s="1120">
        <v>0</v>
      </c>
      <c r="Z85" s="1120">
        <v>712605</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953</v>
      </c>
      <c r="M86" s="1120">
        <v>439</v>
      </c>
      <c r="N86" s="1120">
        <v>6758</v>
      </c>
      <c r="O86" s="1120">
        <v>3008</v>
      </c>
      <c r="P86" s="1120">
        <v>-1</v>
      </c>
      <c r="Q86" s="1120">
        <v>173246</v>
      </c>
      <c r="R86" s="1120">
        <v>0</v>
      </c>
      <c r="S86" s="1120">
        <v>0</v>
      </c>
      <c r="T86" s="1120">
        <v>36899</v>
      </c>
      <c r="U86" s="1120">
        <v>0</v>
      </c>
      <c r="V86" s="1120">
        <v>249</v>
      </c>
      <c r="W86" s="1120">
        <v>136</v>
      </c>
      <c r="X86" s="1120">
        <v>29</v>
      </c>
      <c r="Y86" s="1120">
        <v>0</v>
      </c>
      <c r="Z86" s="1120">
        <v>221716</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5308</v>
      </c>
      <c r="M87" s="1120">
        <v>4008</v>
      </c>
      <c r="N87" s="1120">
        <v>26034</v>
      </c>
      <c r="O87" s="1120">
        <v>13578</v>
      </c>
      <c r="P87" s="1120">
        <v>34290</v>
      </c>
      <c r="Q87" s="1120">
        <v>189164</v>
      </c>
      <c r="R87" s="1120">
        <v>0</v>
      </c>
      <c r="S87" s="1120">
        <v>0</v>
      </c>
      <c r="T87" s="1120">
        <v>128445</v>
      </c>
      <c r="U87" s="1120">
        <v>0</v>
      </c>
      <c r="V87" s="1120">
        <v>2792</v>
      </c>
      <c r="W87" s="1120">
        <v>2023</v>
      </c>
      <c r="X87" s="1120">
        <v>297</v>
      </c>
      <c r="Y87" s="1120">
        <v>0</v>
      </c>
      <c r="Z87" s="1120">
        <v>405939</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16414</v>
      </c>
      <c r="M88" s="1120">
        <v>9265</v>
      </c>
      <c r="N88" s="1120">
        <v>80043</v>
      </c>
      <c r="O88" s="1120">
        <v>36349</v>
      </c>
      <c r="P88" s="1120">
        <v>72376</v>
      </c>
      <c r="Q88" s="1120">
        <v>721789</v>
      </c>
      <c r="R88" s="1120">
        <v>0</v>
      </c>
      <c r="S88" s="1120">
        <v>0</v>
      </c>
      <c r="T88" s="1120">
        <v>394037</v>
      </c>
      <c r="U88" s="1120">
        <v>0</v>
      </c>
      <c r="V88" s="1120">
        <v>5744</v>
      </c>
      <c r="W88" s="1120">
        <v>3642</v>
      </c>
      <c r="X88" s="1120">
        <v>601</v>
      </c>
      <c r="Y88" s="1120">
        <v>0</v>
      </c>
      <c r="Z88" s="1120">
        <v>1340260</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251</v>
      </c>
      <c r="M89" s="1120">
        <v>99</v>
      </c>
      <c r="N89" s="1120">
        <v>954</v>
      </c>
      <c r="O89" s="1120">
        <v>665</v>
      </c>
      <c r="P89" s="1120">
        <v>262</v>
      </c>
      <c r="Q89" s="1120">
        <v>5385</v>
      </c>
      <c r="R89" s="1120">
        <v>0</v>
      </c>
      <c r="S89" s="1120">
        <v>0</v>
      </c>
      <c r="T89" s="1120">
        <v>1070</v>
      </c>
      <c r="U89" s="1120">
        <v>0</v>
      </c>
      <c r="V89" s="1120">
        <v>31</v>
      </c>
      <c r="W89" s="1120">
        <v>17</v>
      </c>
      <c r="X89" s="1120">
        <v>2</v>
      </c>
      <c r="Y89" s="1120">
        <v>0</v>
      </c>
      <c r="Z89" s="1120">
        <v>8736</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113</v>
      </c>
      <c r="M90" s="1120">
        <v>43</v>
      </c>
      <c r="N90" s="1120">
        <v>660</v>
      </c>
      <c r="O90" s="1120">
        <v>452</v>
      </c>
      <c r="P90" s="1120">
        <v>0</v>
      </c>
      <c r="Q90" s="1120">
        <v>19632</v>
      </c>
      <c r="R90" s="1120">
        <v>0</v>
      </c>
      <c r="S90" s="1120">
        <v>0</v>
      </c>
      <c r="T90" s="1120">
        <v>413</v>
      </c>
      <c r="U90" s="1120">
        <v>0</v>
      </c>
      <c r="V90" s="1120">
        <v>12</v>
      </c>
      <c r="W90" s="1120">
        <v>8</v>
      </c>
      <c r="X90" s="1120">
        <v>1</v>
      </c>
      <c r="Y90" s="1120">
        <v>0</v>
      </c>
      <c r="Z90" s="1120">
        <v>21334</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215</v>
      </c>
      <c r="M91" s="1120">
        <v>87</v>
      </c>
      <c r="N91" s="1120">
        <v>898</v>
      </c>
      <c r="O91" s="1120">
        <v>481</v>
      </c>
      <c r="P91" s="1120">
        <v>387</v>
      </c>
      <c r="Q91" s="1120">
        <v>1529</v>
      </c>
      <c r="R91" s="1120">
        <v>0</v>
      </c>
      <c r="S91" s="1120">
        <v>0</v>
      </c>
      <c r="T91" s="1120">
        <v>2003</v>
      </c>
      <c r="U91" s="1120">
        <v>0</v>
      </c>
      <c r="V91" s="1120">
        <v>51</v>
      </c>
      <c r="W91" s="1120">
        <v>44</v>
      </c>
      <c r="X91" s="1120">
        <v>4</v>
      </c>
      <c r="Y91" s="1120">
        <v>0</v>
      </c>
      <c r="Z91" s="1120">
        <v>5699</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579</v>
      </c>
      <c r="M92" s="1120">
        <v>229</v>
      </c>
      <c r="N92" s="1120">
        <v>2512</v>
      </c>
      <c r="O92" s="1120">
        <v>1598</v>
      </c>
      <c r="P92" s="1120">
        <v>649</v>
      </c>
      <c r="Q92" s="1120">
        <v>26546</v>
      </c>
      <c r="R92" s="1120">
        <v>0</v>
      </c>
      <c r="S92" s="1120">
        <v>0</v>
      </c>
      <c r="T92" s="1120">
        <v>3486</v>
      </c>
      <c r="U92" s="1120">
        <v>0</v>
      </c>
      <c r="V92" s="1120">
        <v>94</v>
      </c>
      <c r="W92" s="1120">
        <v>69</v>
      </c>
      <c r="X92" s="1120">
        <v>7</v>
      </c>
      <c r="Y92" s="1120">
        <v>0</v>
      </c>
      <c r="Z92" s="1120">
        <v>35769</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644</v>
      </c>
      <c r="M93" s="1120">
        <v>191</v>
      </c>
      <c r="N93" s="1120">
        <v>1829</v>
      </c>
      <c r="O93" s="1120">
        <v>697</v>
      </c>
      <c r="P93" s="1120"/>
      <c r="Q93" s="1120">
        <v>1807</v>
      </c>
      <c r="R93" s="1120">
        <v>0</v>
      </c>
      <c r="S93" s="1120">
        <v>0</v>
      </c>
      <c r="T93" s="1120">
        <v>784</v>
      </c>
      <c r="U93" s="1120"/>
      <c r="V93" s="1120">
        <v>14</v>
      </c>
      <c r="W93" s="1120">
        <v>61</v>
      </c>
      <c r="X93" s="1120">
        <v>10</v>
      </c>
      <c r="Y93" s="1120">
        <v>0</v>
      </c>
      <c r="Z93" s="1120">
        <v>6037</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69</v>
      </c>
      <c r="M94" s="1120">
        <v>25</v>
      </c>
      <c r="N94" s="1120">
        <v>306</v>
      </c>
      <c r="O94" s="1120">
        <v>101</v>
      </c>
      <c r="P94" s="1120"/>
      <c r="Q94" s="1120">
        <v>690</v>
      </c>
      <c r="R94" s="1120">
        <v>0</v>
      </c>
      <c r="S94" s="1120">
        <v>0</v>
      </c>
      <c r="T94" s="1120">
        <v>26</v>
      </c>
      <c r="U94" s="1120"/>
      <c r="V94" s="1120">
        <v>0</v>
      </c>
      <c r="W94" s="1120">
        <v>3</v>
      </c>
      <c r="X94" s="1120">
        <v>0</v>
      </c>
      <c r="Y94" s="1120">
        <v>0</v>
      </c>
      <c r="Z94" s="1120">
        <v>1220</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216</v>
      </c>
      <c r="M95" s="1120">
        <v>89</v>
      </c>
      <c r="N95" s="1120">
        <v>801</v>
      </c>
      <c r="O95" s="1120">
        <v>333</v>
      </c>
      <c r="P95" s="1120"/>
      <c r="Q95" s="1120">
        <v>782</v>
      </c>
      <c r="R95" s="1120">
        <v>0</v>
      </c>
      <c r="S95" s="1120">
        <v>0</v>
      </c>
      <c r="T95" s="1120">
        <v>292</v>
      </c>
      <c r="U95" s="1120"/>
      <c r="V95" s="1120">
        <v>12</v>
      </c>
      <c r="W95" s="1120">
        <v>79</v>
      </c>
      <c r="X95" s="1120">
        <v>7</v>
      </c>
      <c r="Y95" s="1120">
        <v>0</v>
      </c>
      <c r="Z95" s="1120">
        <v>2611</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1589</v>
      </c>
      <c r="D96" s="3411"/>
      <c r="E96" s="3411"/>
      <c r="F96" s="3411"/>
      <c r="G96" s="3411"/>
      <c r="H96" s="3411"/>
      <c r="I96" s="3411"/>
      <c r="J96" s="3411"/>
      <c r="K96" s="1206" t="s">
        <v>629</v>
      </c>
      <c r="L96" s="1120">
        <v>929</v>
      </c>
      <c r="M96" s="1120">
        <v>305</v>
      </c>
      <c r="N96" s="1120">
        <v>2936</v>
      </c>
      <c r="O96" s="1120">
        <v>1131</v>
      </c>
      <c r="P96" s="1120"/>
      <c r="Q96" s="1120">
        <v>3279</v>
      </c>
      <c r="R96" s="1120">
        <v>0</v>
      </c>
      <c r="S96" s="1120">
        <v>0</v>
      </c>
      <c r="T96" s="1120">
        <v>1102</v>
      </c>
      <c r="U96" s="1120"/>
      <c r="V96" s="1120">
        <v>26</v>
      </c>
      <c r="W96" s="1120">
        <v>143</v>
      </c>
      <c r="X96" s="1120">
        <v>17</v>
      </c>
      <c r="Y96" s="1120">
        <v>0</v>
      </c>
      <c r="Z96" s="1120">
        <v>9868</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1597</v>
      </c>
      <c r="G97" s="3421"/>
      <c r="H97" s="1120"/>
      <c r="I97" s="1120"/>
      <c r="J97" s="1120"/>
      <c r="K97" s="1206" t="s">
        <v>128</v>
      </c>
      <c r="L97" s="1120">
        <v>11048</v>
      </c>
      <c r="M97" s="1120">
        <v>5108</v>
      </c>
      <c r="N97" s="1120">
        <v>50034</v>
      </c>
      <c r="O97" s="1120">
        <v>21125</v>
      </c>
      <c r="P97" s="1120">
        <v>38349</v>
      </c>
      <c r="Q97" s="1120">
        <v>366571</v>
      </c>
      <c r="R97" s="1120">
        <v>0</v>
      </c>
      <c r="S97" s="1120">
        <v>0</v>
      </c>
      <c r="T97" s="1120">
        <v>230547</v>
      </c>
      <c r="U97" s="1120">
        <v>0</v>
      </c>
      <c r="V97" s="1120">
        <v>2748</v>
      </c>
      <c r="W97" s="1120">
        <v>1561</v>
      </c>
      <c r="X97" s="1120">
        <v>287</v>
      </c>
      <c r="Y97" s="1120">
        <v>0</v>
      </c>
      <c r="Z97" s="1120">
        <v>727378</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1598</v>
      </c>
      <c r="G98" s="3421"/>
      <c r="H98" s="1120"/>
      <c r="I98" s="1120"/>
      <c r="J98" s="1120"/>
      <c r="K98" s="1206" t="s">
        <v>129</v>
      </c>
      <c r="L98" s="1120">
        <v>1135</v>
      </c>
      <c r="M98" s="1120">
        <v>507</v>
      </c>
      <c r="N98" s="1120">
        <v>7724</v>
      </c>
      <c r="O98" s="1120">
        <v>3561</v>
      </c>
      <c r="P98" s="1120">
        <v>-1</v>
      </c>
      <c r="Q98" s="1120">
        <v>193568</v>
      </c>
      <c r="R98" s="1120">
        <v>0</v>
      </c>
      <c r="S98" s="1120">
        <v>0</v>
      </c>
      <c r="T98" s="1120">
        <v>37338</v>
      </c>
      <c r="U98" s="1120">
        <v>0</v>
      </c>
      <c r="V98" s="1120">
        <v>261</v>
      </c>
      <c r="W98" s="1120">
        <v>147</v>
      </c>
      <c r="X98" s="1120">
        <v>30</v>
      </c>
      <c r="Y98" s="1120">
        <v>0</v>
      </c>
      <c r="Z98" s="1120">
        <v>244270</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1599</v>
      </c>
      <c r="G99" s="3421"/>
      <c r="H99" s="1120"/>
      <c r="I99" s="1120"/>
      <c r="J99" s="1120"/>
      <c r="K99" s="1206" t="s">
        <v>130</v>
      </c>
      <c r="L99" s="1120">
        <v>5739</v>
      </c>
      <c r="M99" s="1120">
        <v>4184</v>
      </c>
      <c r="N99" s="1120">
        <v>27733</v>
      </c>
      <c r="O99" s="1120">
        <v>14392</v>
      </c>
      <c r="P99" s="1120">
        <v>34677</v>
      </c>
      <c r="Q99" s="1120">
        <v>191475</v>
      </c>
      <c r="R99" s="1120">
        <v>0</v>
      </c>
      <c r="S99" s="1120">
        <v>0</v>
      </c>
      <c r="T99" s="1120">
        <v>130740</v>
      </c>
      <c r="U99" s="1120">
        <v>0</v>
      </c>
      <c r="V99" s="1120">
        <v>2855</v>
      </c>
      <c r="W99" s="1120">
        <v>2146</v>
      </c>
      <c r="X99" s="1120">
        <v>308</v>
      </c>
      <c r="Y99" s="1120">
        <v>0</v>
      </c>
      <c r="Z99" s="1120">
        <v>414249</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1558</v>
      </c>
      <c r="C100" s="3486"/>
      <c r="D100" s="3486"/>
      <c r="E100" s="3486"/>
      <c r="F100" s="3486"/>
      <c r="G100" s="3486"/>
      <c r="H100" s="3486"/>
      <c r="I100" s="3486"/>
      <c r="J100" s="3486"/>
      <c r="K100" s="1206" t="s">
        <v>228</v>
      </c>
      <c r="L100" s="1120">
        <v>17922</v>
      </c>
      <c r="M100" s="1120">
        <v>9799</v>
      </c>
      <c r="N100" s="1120">
        <v>85491</v>
      </c>
      <c r="O100" s="1120">
        <v>39078</v>
      </c>
      <c r="P100" s="1120">
        <v>73025</v>
      </c>
      <c r="Q100" s="1120">
        <v>751614</v>
      </c>
      <c r="R100" s="1120">
        <v>0</v>
      </c>
      <c r="S100" s="1120">
        <v>0</v>
      </c>
      <c r="T100" s="1120">
        <v>398625</v>
      </c>
      <c r="U100" s="1120">
        <v>0</v>
      </c>
      <c r="V100" s="1120">
        <v>5864</v>
      </c>
      <c r="W100" s="1120">
        <v>3854</v>
      </c>
      <c r="X100" s="1120">
        <v>625</v>
      </c>
      <c r="Y100" s="1120">
        <v>0</v>
      </c>
      <c r="Z100" s="1120">
        <v>1385897</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1559</v>
      </c>
      <c r="C101" s="3421"/>
      <c r="D101" s="3421"/>
      <c r="E101" s="3421"/>
      <c r="F101" s="3421"/>
      <c r="G101" s="3421"/>
      <c r="H101" s="3421"/>
      <c r="I101" s="3421"/>
      <c r="J101" s="3421"/>
      <c r="K101" s="1206" t="s">
        <v>28</v>
      </c>
      <c r="L101" s="1120">
        <v>0</v>
      </c>
      <c r="M101" s="1120">
        <v>0</v>
      </c>
      <c r="N101" s="1120">
        <v>0</v>
      </c>
      <c r="O101" s="1120">
        <v>0</v>
      </c>
      <c r="P101" s="1120">
        <v>0</v>
      </c>
      <c r="Q101" s="1120">
        <v>1</v>
      </c>
      <c r="R101" s="1120">
        <v>0</v>
      </c>
      <c r="S101" s="1120">
        <v>0</v>
      </c>
      <c r="T101" s="1120">
        <v>0</v>
      </c>
      <c r="U101" s="1120">
        <v>0</v>
      </c>
      <c r="V101" s="1120">
        <v>0</v>
      </c>
      <c r="W101" s="1120">
        <v>0</v>
      </c>
      <c r="X101" s="1120">
        <v>0</v>
      </c>
      <c r="Y101" s="1120">
        <v>0</v>
      </c>
      <c r="Z101" s="1120">
        <v>1</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1538</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1592</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1560</v>
      </c>
      <c r="C105" s="3421"/>
      <c r="D105" s="3421"/>
      <c r="E105" s="3421"/>
      <c r="F105" s="3421"/>
      <c r="G105" s="3421"/>
      <c r="H105" s="3421"/>
      <c r="I105" s="3421"/>
      <c r="J105" s="3421"/>
      <c r="K105" s="1206" t="s">
        <v>77</v>
      </c>
      <c r="L105" s="1120">
        <v>0</v>
      </c>
      <c r="M105" s="1120">
        <v>0</v>
      </c>
      <c r="N105" s="1120">
        <v>0</v>
      </c>
      <c r="O105" s="1120">
        <v>0</v>
      </c>
      <c r="P105" s="1120">
        <v>0</v>
      </c>
      <c r="Q105" s="1120">
        <v>2</v>
      </c>
      <c r="R105" s="1120">
        <v>0</v>
      </c>
      <c r="S105" s="1120">
        <v>0</v>
      </c>
      <c r="T105" s="1120">
        <v>0</v>
      </c>
      <c r="U105" s="1120">
        <v>0</v>
      </c>
      <c r="V105" s="1120">
        <v>0</v>
      </c>
      <c r="W105" s="1120">
        <v>0</v>
      </c>
      <c r="X105" s="1120">
        <v>0</v>
      </c>
      <c r="Y105" s="1120">
        <v>0</v>
      </c>
      <c r="Z105" s="1120">
        <v>2</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1561</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31</v>
      </c>
      <c r="R109" s="1120">
        <v>0</v>
      </c>
      <c r="S109" s="1120">
        <v>0</v>
      </c>
      <c r="T109" s="1120">
        <v>4</v>
      </c>
      <c r="U109" s="1120">
        <v>0</v>
      </c>
      <c r="V109" s="1120">
        <v>0</v>
      </c>
      <c r="W109" s="1120">
        <v>0</v>
      </c>
      <c r="X109" s="1120">
        <v>0</v>
      </c>
      <c r="Y109" s="1120">
        <v>0</v>
      </c>
      <c r="Z109" s="1120">
        <v>35</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2</v>
      </c>
      <c r="R114" s="1120">
        <v>0</v>
      </c>
      <c r="S114" s="1120">
        <v>0</v>
      </c>
      <c r="T114" s="1120">
        <v>0</v>
      </c>
      <c r="U114" s="1120">
        <v>0</v>
      </c>
      <c r="V114" s="1120">
        <v>0</v>
      </c>
      <c r="W114" s="1120">
        <v>0</v>
      </c>
      <c r="X114" s="1120">
        <v>0</v>
      </c>
      <c r="Y114" s="1120">
        <v>0</v>
      </c>
      <c r="Z114" s="1120">
        <v>2</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348</v>
      </c>
      <c r="M117" s="1120">
        <v>0</v>
      </c>
      <c r="N117" s="1120">
        <v>0</v>
      </c>
      <c r="O117" s="1120">
        <v>0</v>
      </c>
      <c r="P117" s="1120">
        <v>832</v>
      </c>
      <c r="Q117" s="1120">
        <v>4915</v>
      </c>
      <c r="R117" s="1120">
        <v>0</v>
      </c>
      <c r="S117" s="1120">
        <v>0</v>
      </c>
      <c r="T117" s="1120">
        <v>3048</v>
      </c>
      <c r="U117" s="1120">
        <v>0</v>
      </c>
      <c r="V117" s="1120">
        <v>0</v>
      </c>
      <c r="W117" s="1120">
        <v>0</v>
      </c>
      <c r="X117" s="1120">
        <v>0</v>
      </c>
      <c r="Y117" s="1120">
        <v>0</v>
      </c>
      <c r="Z117" s="1120">
        <v>9143</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1543</v>
      </c>
      <c r="C118" s="3421"/>
      <c r="D118" s="3421"/>
      <c r="E118" s="3421"/>
      <c r="F118" s="3421"/>
      <c r="G118" s="3421"/>
      <c r="H118" s="3421"/>
      <c r="I118" s="3421"/>
      <c r="J118" s="3421"/>
      <c r="K118" s="1206" t="s">
        <v>158</v>
      </c>
      <c r="L118" s="1120">
        <v>348</v>
      </c>
      <c r="M118" s="1120">
        <v>0</v>
      </c>
      <c r="N118" s="1120">
        <v>0</v>
      </c>
      <c r="O118" s="1120">
        <v>0</v>
      </c>
      <c r="P118" s="1120">
        <v>832</v>
      </c>
      <c r="Q118" s="1120">
        <v>4948</v>
      </c>
      <c r="R118" s="1120">
        <v>0</v>
      </c>
      <c r="S118" s="1120">
        <v>0</v>
      </c>
      <c r="T118" s="1120">
        <v>3052</v>
      </c>
      <c r="U118" s="1120">
        <v>0</v>
      </c>
      <c r="V118" s="1120">
        <v>0</v>
      </c>
      <c r="W118" s="1120">
        <v>0</v>
      </c>
      <c r="X118" s="1120">
        <v>0</v>
      </c>
      <c r="Y118" s="1120">
        <v>0</v>
      </c>
      <c r="Z118" s="1120">
        <v>9180</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1568</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1600</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1569</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1548</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1570</v>
      </c>
      <c r="C127" s="3421"/>
      <c r="D127" s="3421"/>
      <c r="E127" s="3421"/>
      <c r="F127" s="3421"/>
      <c r="G127" s="3421"/>
      <c r="H127" s="3421"/>
      <c r="I127" s="3421"/>
      <c r="J127" s="3421"/>
      <c r="K127" s="1206" t="s">
        <v>215</v>
      </c>
      <c r="L127" s="1120">
        <v>0</v>
      </c>
      <c r="M127" s="1120">
        <v>0</v>
      </c>
      <c r="N127" s="1120">
        <v>0</v>
      </c>
      <c r="O127" s="1120">
        <v>0</v>
      </c>
      <c r="P127" s="1120">
        <v>0</v>
      </c>
      <c r="Q127" s="1120">
        <v>0</v>
      </c>
      <c r="R127" s="1120">
        <v>0</v>
      </c>
      <c r="S127" s="1120">
        <v>0</v>
      </c>
      <c r="T127" s="1120">
        <v>0</v>
      </c>
      <c r="U127" s="1120">
        <v>0</v>
      </c>
      <c r="V127" s="1120">
        <v>0</v>
      </c>
      <c r="W127" s="1120">
        <v>0</v>
      </c>
      <c r="X127" s="1120">
        <v>0</v>
      </c>
      <c r="Y127" s="1120">
        <v>0</v>
      </c>
      <c r="Z127" s="1120">
        <v>0</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1601</v>
      </c>
      <c r="C128" s="3486"/>
      <c r="D128" s="3486"/>
      <c r="E128" s="3486"/>
      <c r="F128" s="3486"/>
      <c r="G128" s="3486"/>
      <c r="H128" s="3486"/>
      <c r="I128" s="3486"/>
      <c r="J128" s="3486"/>
      <c r="K128" s="1206" t="s">
        <v>76</v>
      </c>
      <c r="L128" s="1120">
        <v>29405</v>
      </c>
      <c r="M128" s="1120">
        <v>11609</v>
      </c>
      <c r="N128" s="1120">
        <v>119855</v>
      </c>
      <c r="O128" s="1120">
        <v>54132</v>
      </c>
      <c r="P128" s="1120">
        <v>135930</v>
      </c>
      <c r="Q128" s="1120">
        <v>1067422</v>
      </c>
      <c r="R128" s="1120">
        <v>4907</v>
      </c>
      <c r="S128" s="1120">
        <v>8164</v>
      </c>
      <c r="T128" s="1120">
        <v>591573</v>
      </c>
      <c r="U128" s="1120">
        <v>52457</v>
      </c>
      <c r="V128" s="1120">
        <v>8837</v>
      </c>
      <c r="W128" s="1120">
        <v>5738</v>
      </c>
      <c r="X128" s="1120">
        <v>1138</v>
      </c>
      <c r="Y128" s="1120">
        <v>0</v>
      </c>
      <c r="Z128" s="1120">
        <v>2091167</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1572</v>
      </c>
      <c r="C129" s="3421"/>
      <c r="D129" s="3421"/>
      <c r="E129" s="3421"/>
      <c r="F129" s="3421"/>
      <c r="G129" s="3421"/>
      <c r="H129" s="3421"/>
      <c r="I129" s="3421"/>
      <c r="J129" s="3421"/>
      <c r="K129" s="1206" t="s">
        <v>7</v>
      </c>
      <c r="L129" s="1120">
        <v>0</v>
      </c>
      <c r="M129" s="1120">
        <v>0</v>
      </c>
      <c r="N129" s="1120">
        <v>0</v>
      </c>
      <c r="O129" s="1120">
        <v>0</v>
      </c>
      <c r="P129" s="1120">
        <v>0</v>
      </c>
      <c r="Q129" s="1120">
        <v>0</v>
      </c>
      <c r="R129" s="1120">
        <v>0</v>
      </c>
      <c r="S129" s="1120">
        <v>0</v>
      </c>
      <c r="T129" s="1120">
        <v>0</v>
      </c>
      <c r="U129" s="1120">
        <v>0</v>
      </c>
      <c r="V129" s="1120">
        <v>0</v>
      </c>
      <c r="W129" s="1120">
        <v>0</v>
      </c>
      <c r="X129" s="1120">
        <v>0</v>
      </c>
      <c r="Y129" s="1120">
        <v>0</v>
      </c>
      <c r="Z129" s="1120">
        <v>0</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1565</v>
      </c>
      <c r="C130" s="3421"/>
      <c r="D130" s="3421"/>
      <c r="E130" s="3421"/>
      <c r="F130" s="3421"/>
      <c r="G130" s="3421"/>
      <c r="H130" s="3421"/>
      <c r="I130" s="3421"/>
      <c r="J130" s="3421"/>
      <c r="K130" s="1206" t="s">
        <v>123</v>
      </c>
      <c r="L130" s="1120">
        <v>7931</v>
      </c>
      <c r="M130" s="1120">
        <v>3011</v>
      </c>
      <c r="N130" s="1120">
        <v>33742</v>
      </c>
      <c r="O130" s="1120">
        <v>14598</v>
      </c>
      <c r="P130" s="1120">
        <v>41905</v>
      </c>
      <c r="Q130" s="1120">
        <v>317260</v>
      </c>
      <c r="R130" s="1120">
        <v>1473</v>
      </c>
      <c r="S130" s="1120">
        <v>2381</v>
      </c>
      <c r="T130" s="1120">
        <v>217687</v>
      </c>
      <c r="U130" s="1120">
        <v>15211</v>
      </c>
      <c r="V130" s="1120">
        <v>2374</v>
      </c>
      <c r="W130" s="1120">
        <v>1547</v>
      </c>
      <c r="X130" s="1120">
        <v>310</v>
      </c>
      <c r="Y130" s="1120">
        <v>0</v>
      </c>
      <c r="Z130" s="1120">
        <v>659430</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1573</v>
      </c>
      <c r="C131" s="3486"/>
      <c r="D131" s="3486"/>
      <c r="E131" s="3486"/>
      <c r="F131" s="3486"/>
      <c r="G131" s="3486"/>
      <c r="H131" s="3486"/>
      <c r="I131" s="3486"/>
      <c r="J131" s="3486"/>
      <c r="K131" s="1206" t="s">
        <v>124</v>
      </c>
      <c r="L131" s="1120">
        <v>21474</v>
      </c>
      <c r="M131" s="1120">
        <v>8598</v>
      </c>
      <c r="N131" s="1120">
        <v>86113</v>
      </c>
      <c r="O131" s="1120">
        <v>39534</v>
      </c>
      <c r="P131" s="1120">
        <v>94025</v>
      </c>
      <c r="Q131" s="1120">
        <v>750162</v>
      </c>
      <c r="R131" s="1120">
        <v>3434</v>
      </c>
      <c r="S131" s="1120">
        <v>5783</v>
      </c>
      <c r="T131" s="1120">
        <v>373886</v>
      </c>
      <c r="U131" s="1120">
        <v>37246</v>
      </c>
      <c r="V131" s="1120">
        <v>6463</v>
      </c>
      <c r="W131" s="1120">
        <v>4191</v>
      </c>
      <c r="X131" s="1120">
        <v>828</v>
      </c>
      <c r="Y131" s="1120">
        <v>0</v>
      </c>
      <c r="Z131" s="1120">
        <v>1431737</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1602</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1603</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1604</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1596</v>
      </c>
      <c r="G145" s="3421"/>
      <c r="H145" s="3421"/>
      <c r="I145" s="3421"/>
      <c r="J145" s="3421"/>
      <c r="K145" s="1206" t="s">
        <v>218</v>
      </c>
      <c r="L145" s="1120">
        <v>12378</v>
      </c>
      <c r="M145" s="1120">
        <v>1975</v>
      </c>
      <c r="N145" s="1120">
        <v>38845</v>
      </c>
      <c r="O145" s="1120">
        <v>18238</v>
      </c>
      <c r="P145" s="1120">
        <v>70692</v>
      </c>
      <c r="Q145" s="1120">
        <v>341246</v>
      </c>
      <c r="R145" s="1120">
        <v>5930</v>
      </c>
      <c r="S145" s="1120">
        <v>8890</v>
      </c>
      <c r="T145" s="1120">
        <v>205948</v>
      </c>
      <c r="U145" s="1120">
        <v>56247</v>
      </c>
      <c r="V145" s="1120">
        <v>3571</v>
      </c>
      <c r="W145" s="1120">
        <v>2399</v>
      </c>
      <c r="X145" s="1120">
        <v>559</v>
      </c>
      <c r="Y145" s="1120">
        <v>0</v>
      </c>
      <c r="Z145" s="1120">
        <v>766918</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0</v>
      </c>
      <c r="R146" s="1120">
        <v>0</v>
      </c>
      <c r="S146" s="1120">
        <v>0</v>
      </c>
      <c r="T146" s="1120">
        <v>0</v>
      </c>
      <c r="U146" s="1120">
        <v>0</v>
      </c>
      <c r="V146" s="1120">
        <v>0</v>
      </c>
      <c r="W146" s="1120">
        <v>0</v>
      </c>
      <c r="X146" s="1120">
        <v>0</v>
      </c>
      <c r="Y146" s="1120">
        <v>0</v>
      </c>
      <c r="Z146" s="1120">
        <v>0</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12378</v>
      </c>
      <c r="M148" s="1120">
        <v>1975</v>
      </c>
      <c r="N148" s="1120">
        <v>38845</v>
      </c>
      <c r="O148" s="1120">
        <v>18238</v>
      </c>
      <c r="P148" s="1120"/>
      <c r="Q148" s="1120">
        <v>341246</v>
      </c>
      <c r="R148" s="1120">
        <v>5930</v>
      </c>
      <c r="S148" s="1120">
        <v>8890</v>
      </c>
      <c r="T148" s="1120">
        <v>205948</v>
      </c>
      <c r="U148" s="1120">
        <v>56247</v>
      </c>
      <c r="V148" s="1120">
        <v>3571</v>
      </c>
      <c r="W148" s="1120">
        <v>2399</v>
      </c>
      <c r="X148" s="1120">
        <v>559</v>
      </c>
      <c r="Y148" s="1120">
        <v>0</v>
      </c>
      <c r="Z148" s="1120">
        <v>766918</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1587</v>
      </c>
      <c r="G149" s="3421"/>
      <c r="H149" s="3421"/>
      <c r="I149" s="3421"/>
      <c r="J149" s="3421"/>
      <c r="K149" s="1206" t="s">
        <v>126</v>
      </c>
      <c r="L149" s="1120">
        <v>0</v>
      </c>
      <c r="M149" s="1120">
        <v>0</v>
      </c>
      <c r="N149" s="1120">
        <v>0</v>
      </c>
      <c r="O149" s="1120">
        <v>0</v>
      </c>
      <c r="P149" s="1120">
        <v>0</v>
      </c>
      <c r="Q149" s="1120">
        <v>1</v>
      </c>
      <c r="R149" s="1120">
        <v>0</v>
      </c>
      <c r="S149" s="1120">
        <v>0</v>
      </c>
      <c r="T149" s="1120">
        <v>0</v>
      </c>
      <c r="U149" s="1120">
        <v>0</v>
      </c>
      <c r="V149" s="1120">
        <v>0</v>
      </c>
      <c r="W149" s="1120">
        <v>0</v>
      </c>
      <c r="X149" s="1120">
        <v>0</v>
      </c>
      <c r="Y149" s="1120">
        <v>0</v>
      </c>
      <c r="Z149" s="1120">
        <v>1</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1556</v>
      </c>
      <c r="C150" s="3486"/>
      <c r="D150" s="3486"/>
      <c r="E150" s="3486"/>
      <c r="F150" s="3486"/>
      <c r="G150" s="3486"/>
      <c r="H150" s="3486"/>
      <c r="I150" s="3486"/>
      <c r="J150" s="3486"/>
      <c r="K150" s="1206" t="s">
        <v>121</v>
      </c>
      <c r="L150" s="1120">
        <v>12378</v>
      </c>
      <c r="M150" s="1120">
        <v>1975</v>
      </c>
      <c r="N150" s="1120">
        <v>38845</v>
      </c>
      <c r="O150" s="1120">
        <v>18238</v>
      </c>
      <c r="P150" s="1120">
        <v>70692</v>
      </c>
      <c r="Q150" s="1120">
        <v>341247</v>
      </c>
      <c r="R150" s="1120">
        <v>5930</v>
      </c>
      <c r="S150" s="1120">
        <v>8890</v>
      </c>
      <c r="T150" s="1120">
        <v>205948</v>
      </c>
      <c r="U150" s="1120">
        <v>56247</v>
      </c>
      <c r="V150" s="1120">
        <v>3571</v>
      </c>
      <c r="W150" s="1120">
        <v>2399</v>
      </c>
      <c r="X150" s="1120">
        <v>559</v>
      </c>
      <c r="Y150" s="1120">
        <v>0</v>
      </c>
      <c r="Z150" s="1120">
        <v>766919</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1535</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11747</v>
      </c>
      <c r="M153" s="1120">
        <v>4912</v>
      </c>
      <c r="N153" s="1120">
        <v>54818</v>
      </c>
      <c r="O153" s="1120">
        <v>23384</v>
      </c>
      <c r="P153" s="1120">
        <v>39950</v>
      </c>
      <c r="Q153" s="1120">
        <v>400032</v>
      </c>
      <c r="R153" s="1120">
        <v>0</v>
      </c>
      <c r="S153" s="1120">
        <v>0</v>
      </c>
      <c r="T153" s="1120">
        <v>252012</v>
      </c>
      <c r="U153" s="1120">
        <v>0</v>
      </c>
      <c r="V153" s="1120">
        <v>2998</v>
      </c>
      <c r="W153" s="1120">
        <v>1676</v>
      </c>
      <c r="X153" s="1120">
        <v>423</v>
      </c>
      <c r="Y153" s="1120">
        <v>0</v>
      </c>
      <c r="Z153" s="1120">
        <v>791952</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1116</v>
      </c>
      <c r="M154" s="1120">
        <v>508</v>
      </c>
      <c r="N154" s="1120">
        <v>7490</v>
      </c>
      <c r="O154" s="1120">
        <v>3536</v>
      </c>
      <c r="P154" s="1120">
        <v>-1</v>
      </c>
      <c r="Q154" s="1120">
        <v>185683</v>
      </c>
      <c r="R154" s="1120">
        <v>0</v>
      </c>
      <c r="S154" s="1120">
        <v>0</v>
      </c>
      <c r="T154" s="1120">
        <v>31498</v>
      </c>
      <c r="U154" s="1120">
        <v>0</v>
      </c>
      <c r="V154" s="1120">
        <v>296</v>
      </c>
      <c r="W154" s="1120">
        <v>163</v>
      </c>
      <c r="X154" s="1120">
        <v>48</v>
      </c>
      <c r="Y154" s="1120">
        <v>0</v>
      </c>
      <c r="Z154" s="1120">
        <v>230337</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6332</v>
      </c>
      <c r="M155" s="1120">
        <v>5126</v>
      </c>
      <c r="N155" s="1120">
        <v>30065</v>
      </c>
      <c r="O155" s="1120">
        <v>16345</v>
      </c>
      <c r="P155" s="1120">
        <v>33517</v>
      </c>
      <c r="Q155" s="1120">
        <v>202583</v>
      </c>
      <c r="R155" s="1120">
        <v>0</v>
      </c>
      <c r="S155" s="1120">
        <v>0</v>
      </c>
      <c r="T155" s="1120">
        <v>140576</v>
      </c>
      <c r="U155" s="1120">
        <v>0</v>
      </c>
      <c r="V155" s="1120">
        <v>3218</v>
      </c>
      <c r="W155" s="1120">
        <v>2377</v>
      </c>
      <c r="X155" s="1120">
        <v>506</v>
      </c>
      <c r="Y155" s="1120">
        <v>0</v>
      </c>
      <c r="Z155" s="1120">
        <v>440645</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19195</v>
      </c>
      <c r="M156" s="1120">
        <v>10546</v>
      </c>
      <c r="N156" s="1120">
        <v>92373</v>
      </c>
      <c r="O156" s="1120">
        <v>43265</v>
      </c>
      <c r="P156" s="1120">
        <v>73466</v>
      </c>
      <c r="Q156" s="1120">
        <v>788298</v>
      </c>
      <c r="R156" s="1120">
        <v>0</v>
      </c>
      <c r="S156" s="1120">
        <v>0</v>
      </c>
      <c r="T156" s="1120">
        <v>424086</v>
      </c>
      <c r="U156" s="1120">
        <v>0</v>
      </c>
      <c r="V156" s="1120">
        <v>6512</v>
      </c>
      <c r="W156" s="1120">
        <v>4216</v>
      </c>
      <c r="X156" s="1120">
        <v>977</v>
      </c>
      <c r="Y156" s="1120">
        <v>0</v>
      </c>
      <c r="Z156" s="1120">
        <v>1462934</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60</v>
      </c>
      <c r="M157" s="1120">
        <v>23</v>
      </c>
      <c r="N157" s="1120">
        <v>203</v>
      </c>
      <c r="O157" s="1120">
        <v>150</v>
      </c>
      <c r="P157" s="1120">
        <v>58</v>
      </c>
      <c r="Q157" s="1120">
        <v>1030</v>
      </c>
      <c r="R157" s="1120">
        <v>0</v>
      </c>
      <c r="S157" s="1120">
        <v>0</v>
      </c>
      <c r="T157" s="1120">
        <v>214</v>
      </c>
      <c r="U157" s="1120">
        <v>0</v>
      </c>
      <c r="V157" s="1120">
        <v>7</v>
      </c>
      <c r="W157" s="1120">
        <v>4</v>
      </c>
      <c r="X157" s="1120">
        <v>0</v>
      </c>
      <c r="Y157" s="1120">
        <v>0</v>
      </c>
      <c r="Z157" s="1120">
        <v>1749</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28</v>
      </c>
      <c r="M158" s="1120">
        <v>10</v>
      </c>
      <c r="N158" s="1120">
        <v>146</v>
      </c>
      <c r="O158" s="1120">
        <v>105</v>
      </c>
      <c r="P158" s="1120">
        <v>0</v>
      </c>
      <c r="Q158" s="1120">
        <v>3805</v>
      </c>
      <c r="R158" s="1120">
        <v>0</v>
      </c>
      <c r="S158" s="1120">
        <v>0</v>
      </c>
      <c r="T158" s="1120">
        <v>86</v>
      </c>
      <c r="U158" s="1120">
        <v>0</v>
      </c>
      <c r="V158" s="1120">
        <v>3</v>
      </c>
      <c r="W158" s="1120">
        <v>2</v>
      </c>
      <c r="X158" s="1120">
        <v>0</v>
      </c>
      <c r="Y158" s="1120">
        <v>0</v>
      </c>
      <c r="Z158" s="1120">
        <v>4185</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48</v>
      </c>
      <c r="M159" s="1120">
        <v>18</v>
      </c>
      <c r="N159" s="1120">
        <v>189</v>
      </c>
      <c r="O159" s="1120">
        <v>115</v>
      </c>
      <c r="P159" s="1120">
        <v>89</v>
      </c>
      <c r="Q159" s="1120">
        <v>285</v>
      </c>
      <c r="R159" s="1120">
        <v>0</v>
      </c>
      <c r="S159" s="1120">
        <v>0</v>
      </c>
      <c r="T159" s="1120">
        <v>392</v>
      </c>
      <c r="U159" s="1120">
        <v>0</v>
      </c>
      <c r="V159" s="1120">
        <v>11</v>
      </c>
      <c r="W159" s="1120">
        <v>8</v>
      </c>
      <c r="X159" s="1120">
        <v>1</v>
      </c>
      <c r="Y159" s="1120">
        <v>0</v>
      </c>
      <c r="Z159" s="1120">
        <v>1156</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136</v>
      </c>
      <c r="M160" s="1120">
        <v>51</v>
      </c>
      <c r="N160" s="1120">
        <v>538</v>
      </c>
      <c r="O160" s="1120">
        <v>370</v>
      </c>
      <c r="P160" s="1120">
        <v>147</v>
      </c>
      <c r="Q160" s="1120">
        <v>5120</v>
      </c>
      <c r="R160" s="1120">
        <v>0</v>
      </c>
      <c r="S160" s="1120">
        <v>0</v>
      </c>
      <c r="T160" s="1120">
        <v>692</v>
      </c>
      <c r="U160" s="1120">
        <v>0</v>
      </c>
      <c r="V160" s="1120">
        <v>21</v>
      </c>
      <c r="W160" s="1120">
        <v>14</v>
      </c>
      <c r="X160" s="1120">
        <v>1</v>
      </c>
      <c r="Y160" s="1120">
        <v>0</v>
      </c>
      <c r="Z160" s="1120">
        <v>7090</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769</v>
      </c>
      <c r="M161" s="1120">
        <v>205</v>
      </c>
      <c r="N161" s="1120">
        <v>1842</v>
      </c>
      <c r="O161" s="1120">
        <v>763</v>
      </c>
      <c r="P161" s="1120"/>
      <c r="Q161" s="1120">
        <v>2133</v>
      </c>
      <c r="R161" s="1120">
        <v>0</v>
      </c>
      <c r="S161" s="1120">
        <v>0</v>
      </c>
      <c r="T161" s="1120">
        <v>878</v>
      </c>
      <c r="U161" s="1120"/>
      <c r="V161" s="1120">
        <v>26</v>
      </c>
      <c r="W161" s="1120">
        <v>73</v>
      </c>
      <c r="X161" s="1120">
        <v>16</v>
      </c>
      <c r="Y161" s="1120">
        <v>0</v>
      </c>
      <c r="Z161" s="1120">
        <v>6705</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88</v>
      </c>
      <c r="M162" s="1120">
        <v>28</v>
      </c>
      <c r="N162" s="1120">
        <v>326</v>
      </c>
      <c r="O162" s="1120">
        <v>148</v>
      </c>
      <c r="P162" s="1120"/>
      <c r="Q162" s="1120">
        <v>1001</v>
      </c>
      <c r="R162" s="1120">
        <v>0</v>
      </c>
      <c r="S162" s="1120">
        <v>0</v>
      </c>
      <c r="T162" s="1120">
        <v>31</v>
      </c>
      <c r="U162" s="1120"/>
      <c r="V162" s="1120">
        <v>1</v>
      </c>
      <c r="W162" s="1120">
        <v>3</v>
      </c>
      <c r="X162" s="1120">
        <v>0</v>
      </c>
      <c r="Y162" s="1120">
        <v>0</v>
      </c>
      <c r="Z162" s="1120">
        <v>1626</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260</v>
      </c>
      <c r="M163" s="1120">
        <v>86</v>
      </c>
      <c r="N163" s="1120">
        <v>727</v>
      </c>
      <c r="O163" s="1120">
        <v>331</v>
      </c>
      <c r="P163" s="1120"/>
      <c r="Q163" s="1120">
        <v>755</v>
      </c>
      <c r="R163" s="1120">
        <v>0</v>
      </c>
      <c r="S163" s="1120">
        <v>0</v>
      </c>
      <c r="T163" s="1120">
        <v>296</v>
      </c>
      <c r="U163" s="1120"/>
      <c r="V163" s="1120">
        <v>17</v>
      </c>
      <c r="W163" s="1120">
        <v>81</v>
      </c>
      <c r="X163" s="1120">
        <v>12</v>
      </c>
      <c r="Y163" s="1120">
        <v>0</v>
      </c>
      <c r="Z163" s="1120">
        <v>2565</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1589</v>
      </c>
      <c r="D164" s="3411"/>
      <c r="E164" s="3411"/>
      <c r="F164" s="3411"/>
      <c r="G164" s="3411"/>
      <c r="H164" s="3411"/>
      <c r="I164" s="3411"/>
      <c r="J164" s="3411"/>
      <c r="K164" s="1206" t="s">
        <v>629</v>
      </c>
      <c r="L164" s="1120">
        <v>1117</v>
      </c>
      <c r="M164" s="1120">
        <v>319</v>
      </c>
      <c r="N164" s="1120">
        <v>2895</v>
      </c>
      <c r="O164" s="1120">
        <v>1242</v>
      </c>
      <c r="P164" s="1120"/>
      <c r="Q164" s="1120">
        <v>3889</v>
      </c>
      <c r="R164" s="1120">
        <v>0</v>
      </c>
      <c r="S164" s="1120">
        <v>0</v>
      </c>
      <c r="T164" s="1120">
        <v>1205</v>
      </c>
      <c r="U164" s="1120"/>
      <c r="V164" s="1120">
        <v>44</v>
      </c>
      <c r="W164" s="1120">
        <v>157</v>
      </c>
      <c r="X164" s="1120">
        <v>28</v>
      </c>
      <c r="Y164" s="1120">
        <v>0</v>
      </c>
      <c r="Z164" s="1120">
        <v>10896</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1597</v>
      </c>
      <c r="G165" s="3421"/>
      <c r="H165" s="1120"/>
      <c r="I165" s="1120"/>
      <c r="J165" s="1120"/>
      <c r="K165" s="1206" t="s">
        <v>128</v>
      </c>
      <c r="L165" s="1120">
        <v>12576</v>
      </c>
      <c r="M165" s="1120">
        <v>5140</v>
      </c>
      <c r="N165" s="1120">
        <v>56863</v>
      </c>
      <c r="O165" s="1120">
        <v>24297</v>
      </c>
      <c r="P165" s="1120">
        <v>40008</v>
      </c>
      <c r="Q165" s="1120">
        <v>403195</v>
      </c>
      <c r="R165" s="1120">
        <v>0</v>
      </c>
      <c r="S165" s="1120">
        <v>0</v>
      </c>
      <c r="T165" s="1120">
        <v>253104</v>
      </c>
      <c r="U165" s="1120">
        <v>0</v>
      </c>
      <c r="V165" s="1120">
        <v>3031</v>
      </c>
      <c r="W165" s="1120">
        <v>1753</v>
      </c>
      <c r="X165" s="1120">
        <v>439</v>
      </c>
      <c r="Y165" s="1120">
        <v>0</v>
      </c>
      <c r="Z165" s="1120">
        <v>800406</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1598</v>
      </c>
      <c r="G166" s="3421"/>
      <c r="H166" s="1120"/>
      <c r="I166" s="1120"/>
      <c r="J166" s="1120"/>
      <c r="K166" s="1206" t="s">
        <v>129</v>
      </c>
      <c r="L166" s="1120">
        <v>1232</v>
      </c>
      <c r="M166" s="1120">
        <v>546</v>
      </c>
      <c r="N166" s="1120">
        <v>7962</v>
      </c>
      <c r="O166" s="1120">
        <v>3789</v>
      </c>
      <c r="P166" s="1120">
        <v>-1</v>
      </c>
      <c r="Q166" s="1120">
        <v>190489</v>
      </c>
      <c r="R166" s="1120">
        <v>0</v>
      </c>
      <c r="S166" s="1120">
        <v>0</v>
      </c>
      <c r="T166" s="1120">
        <v>31615</v>
      </c>
      <c r="U166" s="1120">
        <v>0</v>
      </c>
      <c r="V166" s="1120">
        <v>300</v>
      </c>
      <c r="W166" s="1120">
        <v>168</v>
      </c>
      <c r="X166" s="1120">
        <v>48</v>
      </c>
      <c r="Y166" s="1120">
        <v>0</v>
      </c>
      <c r="Z166" s="1120">
        <v>236148</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1599</v>
      </c>
      <c r="G167" s="3421"/>
      <c r="H167" s="1120"/>
      <c r="I167" s="1120"/>
      <c r="J167" s="1120"/>
      <c r="K167" s="1206" t="s">
        <v>130</v>
      </c>
      <c r="L167" s="1120">
        <v>6640</v>
      </c>
      <c r="M167" s="1120">
        <v>5230</v>
      </c>
      <c r="N167" s="1120">
        <v>30981</v>
      </c>
      <c r="O167" s="1120">
        <v>16791</v>
      </c>
      <c r="P167" s="1120">
        <v>33606</v>
      </c>
      <c r="Q167" s="1120">
        <v>203623</v>
      </c>
      <c r="R167" s="1120">
        <v>0</v>
      </c>
      <c r="S167" s="1120">
        <v>0</v>
      </c>
      <c r="T167" s="1120">
        <v>141264</v>
      </c>
      <c r="U167" s="1120">
        <v>0</v>
      </c>
      <c r="V167" s="1120">
        <v>3246</v>
      </c>
      <c r="W167" s="1120">
        <v>2466</v>
      </c>
      <c r="X167" s="1120">
        <v>519</v>
      </c>
      <c r="Y167" s="1120">
        <v>0</v>
      </c>
      <c r="Z167" s="1120">
        <v>444366</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1558</v>
      </c>
      <c r="C168" s="3486"/>
      <c r="D168" s="3486"/>
      <c r="E168" s="3486"/>
      <c r="F168" s="3486"/>
      <c r="G168" s="3486"/>
      <c r="H168" s="3486"/>
      <c r="I168" s="3486"/>
      <c r="J168" s="3486"/>
      <c r="K168" s="1206" t="s">
        <v>228</v>
      </c>
      <c r="L168" s="1120">
        <v>20448</v>
      </c>
      <c r="M168" s="1120">
        <v>10916</v>
      </c>
      <c r="N168" s="1120">
        <v>95806</v>
      </c>
      <c r="O168" s="1120">
        <v>44877</v>
      </c>
      <c r="P168" s="1120">
        <v>73613</v>
      </c>
      <c r="Q168" s="1120">
        <v>797307</v>
      </c>
      <c r="R168" s="1120">
        <v>0</v>
      </c>
      <c r="S168" s="1120">
        <v>0</v>
      </c>
      <c r="T168" s="1120">
        <v>425983</v>
      </c>
      <c r="U168" s="1120">
        <v>0</v>
      </c>
      <c r="V168" s="1120">
        <v>6577</v>
      </c>
      <c r="W168" s="1120">
        <v>4387</v>
      </c>
      <c r="X168" s="1120">
        <v>1006</v>
      </c>
      <c r="Y168" s="1120">
        <v>0</v>
      </c>
      <c r="Z168" s="1120">
        <v>1480920</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1559</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1538</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1592</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1560</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1561</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2</v>
      </c>
      <c r="R177" s="1120">
        <v>0</v>
      </c>
      <c r="S177" s="1120">
        <v>0</v>
      </c>
      <c r="T177" s="1120">
        <v>0</v>
      </c>
      <c r="U177" s="1120">
        <v>0</v>
      </c>
      <c r="V177" s="1120">
        <v>0</v>
      </c>
      <c r="W177" s="1120">
        <v>0</v>
      </c>
      <c r="X177" s="1120">
        <v>0</v>
      </c>
      <c r="Y177" s="1120">
        <v>0</v>
      </c>
      <c r="Z177" s="1120">
        <v>2</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348</v>
      </c>
      <c r="M185" s="1120">
        <v>0</v>
      </c>
      <c r="N185" s="1120">
        <v>0</v>
      </c>
      <c r="O185" s="1120">
        <v>0</v>
      </c>
      <c r="P185" s="1120">
        <v>832</v>
      </c>
      <c r="Q185" s="1120">
        <v>4915</v>
      </c>
      <c r="R185" s="1120">
        <v>0</v>
      </c>
      <c r="S185" s="1120">
        <v>0</v>
      </c>
      <c r="T185" s="1120">
        <v>3048</v>
      </c>
      <c r="U185" s="1120">
        <v>0</v>
      </c>
      <c r="V185" s="1120">
        <v>0</v>
      </c>
      <c r="W185" s="1120">
        <v>0</v>
      </c>
      <c r="X185" s="1120">
        <v>0</v>
      </c>
      <c r="Y185" s="1120">
        <v>0</v>
      </c>
      <c r="Z185" s="1120">
        <v>9143</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1543</v>
      </c>
      <c r="C186" s="3421"/>
      <c r="D186" s="3421"/>
      <c r="E186" s="3421"/>
      <c r="F186" s="3421"/>
      <c r="G186" s="3421"/>
      <c r="H186" s="3421"/>
      <c r="I186" s="3421"/>
      <c r="J186" s="3421"/>
      <c r="K186" s="1206" t="s">
        <v>158</v>
      </c>
      <c r="L186" s="1120">
        <v>348</v>
      </c>
      <c r="M186" s="1120">
        <v>0</v>
      </c>
      <c r="N186" s="1120">
        <v>0</v>
      </c>
      <c r="O186" s="1120">
        <v>0</v>
      </c>
      <c r="P186" s="1120">
        <v>832</v>
      </c>
      <c r="Q186" s="1120">
        <v>4917</v>
      </c>
      <c r="R186" s="1120">
        <v>0</v>
      </c>
      <c r="S186" s="1120">
        <v>0</v>
      </c>
      <c r="T186" s="1120">
        <v>3048</v>
      </c>
      <c r="U186" s="1120">
        <v>0</v>
      </c>
      <c r="V186" s="1120">
        <v>0</v>
      </c>
      <c r="W186" s="1120">
        <v>0</v>
      </c>
      <c r="X186" s="1120">
        <v>0</v>
      </c>
      <c r="Y186" s="1120">
        <v>0</v>
      </c>
      <c r="Z186" s="1120">
        <v>9145</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1568</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1600</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1569</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1548</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1570</v>
      </c>
      <c r="C195" s="3421"/>
      <c r="D195" s="3421"/>
      <c r="E195" s="3421"/>
      <c r="F195" s="3421"/>
      <c r="G195" s="3421"/>
      <c r="H195" s="3421"/>
      <c r="I195" s="3421"/>
      <c r="J195" s="3421"/>
      <c r="K195" s="1206" t="s">
        <v>215</v>
      </c>
      <c r="L195" s="1120">
        <v>0</v>
      </c>
      <c r="M195" s="1120">
        <v>0</v>
      </c>
      <c r="N195" s="1120">
        <v>0</v>
      </c>
      <c r="O195" s="1120">
        <v>0</v>
      </c>
      <c r="P195" s="1120">
        <v>0</v>
      </c>
      <c r="Q195" s="1120">
        <v>0</v>
      </c>
      <c r="R195" s="1120">
        <v>0</v>
      </c>
      <c r="S195" s="1120">
        <v>0</v>
      </c>
      <c r="T195" s="1120">
        <v>0</v>
      </c>
      <c r="U195" s="1120">
        <v>0</v>
      </c>
      <c r="V195" s="1120">
        <v>0</v>
      </c>
      <c r="W195" s="1120">
        <v>0</v>
      </c>
      <c r="X195" s="1120">
        <v>0</v>
      </c>
      <c r="Y195" s="1120">
        <v>0</v>
      </c>
      <c r="Z195" s="1120">
        <v>0</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1601</v>
      </c>
      <c r="C196" s="3486"/>
      <c r="D196" s="3486"/>
      <c r="E196" s="3486"/>
      <c r="F196" s="3486"/>
      <c r="G196" s="3486"/>
      <c r="H196" s="3486"/>
      <c r="I196" s="3486"/>
      <c r="J196" s="3486"/>
      <c r="K196" s="1206" t="s">
        <v>76</v>
      </c>
      <c r="L196" s="1120">
        <v>33174</v>
      </c>
      <c r="M196" s="1120">
        <v>12891</v>
      </c>
      <c r="N196" s="1120">
        <v>134651</v>
      </c>
      <c r="O196" s="1120">
        <v>63115</v>
      </c>
      <c r="P196" s="1120">
        <v>145137</v>
      </c>
      <c r="Q196" s="1120">
        <v>1143471</v>
      </c>
      <c r="R196" s="1120">
        <v>5930</v>
      </c>
      <c r="S196" s="1120">
        <v>8890</v>
      </c>
      <c r="T196" s="1120">
        <v>634979</v>
      </c>
      <c r="U196" s="1120">
        <v>56247</v>
      </c>
      <c r="V196" s="1120">
        <v>10148</v>
      </c>
      <c r="W196" s="1120">
        <v>6786</v>
      </c>
      <c r="X196" s="1120">
        <v>1565</v>
      </c>
      <c r="Y196" s="1120">
        <v>0</v>
      </c>
      <c r="Z196" s="1120">
        <v>2256984</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1572</v>
      </c>
      <c r="C197" s="3421"/>
      <c r="D197" s="3421"/>
      <c r="E197" s="3421"/>
      <c r="F197" s="3421"/>
      <c r="G197" s="3421"/>
      <c r="H197" s="3421"/>
      <c r="I197" s="3421"/>
      <c r="J197" s="3421"/>
      <c r="K197" s="1206" t="s">
        <v>7</v>
      </c>
      <c r="L197" s="1120">
        <v>0</v>
      </c>
      <c r="M197" s="1120">
        <v>0</v>
      </c>
      <c r="N197" s="1120">
        <v>0</v>
      </c>
      <c r="O197" s="1120">
        <v>0</v>
      </c>
      <c r="P197" s="1120">
        <v>0</v>
      </c>
      <c r="Q197" s="1120">
        <v>0</v>
      </c>
      <c r="R197" s="1120">
        <v>0</v>
      </c>
      <c r="S197" s="1120">
        <v>0</v>
      </c>
      <c r="T197" s="1120">
        <v>0</v>
      </c>
      <c r="U197" s="1120">
        <v>0</v>
      </c>
      <c r="V197" s="1120">
        <v>0</v>
      </c>
      <c r="W197" s="1120">
        <v>0</v>
      </c>
      <c r="X197" s="1120">
        <v>0</v>
      </c>
      <c r="Y197" s="1120">
        <v>0</v>
      </c>
      <c r="Z197" s="1120">
        <v>0</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1565</v>
      </c>
      <c r="C198" s="3421"/>
      <c r="D198" s="3421"/>
      <c r="E198" s="3421"/>
      <c r="F198" s="3421"/>
      <c r="G198" s="3421"/>
      <c r="H198" s="3421"/>
      <c r="I198" s="3421"/>
      <c r="J198" s="3421"/>
      <c r="K198" s="1206" t="s">
        <v>123</v>
      </c>
      <c r="L198" s="1120">
        <v>8567</v>
      </c>
      <c r="M198" s="1120">
        <v>3275</v>
      </c>
      <c r="N198" s="1120">
        <v>35433</v>
      </c>
      <c r="O198" s="1120">
        <v>21130</v>
      </c>
      <c r="P198" s="1120">
        <v>40104</v>
      </c>
      <c r="Q198" s="1120">
        <v>310969</v>
      </c>
      <c r="R198" s="1120">
        <v>1596</v>
      </c>
      <c r="S198" s="1120">
        <v>2375</v>
      </c>
      <c r="T198" s="1120">
        <v>190627</v>
      </c>
      <c r="U198" s="1120">
        <v>15064</v>
      </c>
      <c r="V198" s="1120">
        <v>2613</v>
      </c>
      <c r="W198" s="1120">
        <v>1749</v>
      </c>
      <c r="X198" s="1120">
        <v>403</v>
      </c>
      <c r="Y198" s="1120">
        <v>0</v>
      </c>
      <c r="Z198" s="1120">
        <v>633905</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1573</v>
      </c>
      <c r="C199" s="3486"/>
      <c r="D199" s="3486"/>
      <c r="E199" s="3486"/>
      <c r="F199" s="3486"/>
      <c r="G199" s="3486"/>
      <c r="H199" s="3486"/>
      <c r="I199" s="3486"/>
      <c r="J199" s="3486"/>
      <c r="K199" s="1206" t="s">
        <v>124</v>
      </c>
      <c r="L199" s="1120">
        <v>24607</v>
      </c>
      <c r="M199" s="1120">
        <v>9616</v>
      </c>
      <c r="N199" s="1120">
        <v>99218</v>
      </c>
      <c r="O199" s="1120">
        <v>41985</v>
      </c>
      <c r="P199" s="1120">
        <v>105033</v>
      </c>
      <c r="Q199" s="1120">
        <v>832502</v>
      </c>
      <c r="R199" s="1120">
        <v>4334</v>
      </c>
      <c r="S199" s="1120">
        <v>6515</v>
      </c>
      <c r="T199" s="1120">
        <v>444352</v>
      </c>
      <c r="U199" s="1120">
        <v>41183</v>
      </c>
      <c r="V199" s="1120">
        <v>7535</v>
      </c>
      <c r="W199" s="1120">
        <v>5037</v>
      </c>
      <c r="X199" s="1120">
        <v>1162</v>
      </c>
      <c r="Y199" s="1120">
        <v>0</v>
      </c>
      <c r="Z199" s="1120">
        <v>1623079</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1602</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1605</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1604</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1596</v>
      </c>
      <c r="G213" s="3421"/>
      <c r="H213" s="3421"/>
      <c r="I213" s="3421"/>
      <c r="J213" s="3421"/>
      <c r="K213" s="1206" t="s">
        <v>218</v>
      </c>
      <c r="L213" s="1120">
        <v>10496</v>
      </c>
      <c r="M213" s="1120">
        <v>5985</v>
      </c>
      <c r="N213" s="1120">
        <v>34730</v>
      </c>
      <c r="O213" s="1120">
        <v>16592</v>
      </c>
      <c r="P213" s="1120">
        <v>72012</v>
      </c>
      <c r="Q213" s="1120">
        <v>176524</v>
      </c>
      <c r="R213" s="1120">
        <v>2808</v>
      </c>
      <c r="S213" s="1120">
        <v>5134</v>
      </c>
      <c r="T213" s="1120">
        <v>68382</v>
      </c>
      <c r="U213" s="1120">
        <v>26609</v>
      </c>
      <c r="V213" s="1120">
        <v>1034</v>
      </c>
      <c r="W213" s="1120">
        <v>3336</v>
      </c>
      <c r="X213" s="1120">
        <v>101</v>
      </c>
      <c r="Y213" s="1120">
        <v>0</v>
      </c>
      <c r="Z213" s="1120">
        <v>423743</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10496</v>
      </c>
      <c r="M216" s="1120">
        <v>5985</v>
      </c>
      <c r="N216" s="1120">
        <v>34730</v>
      </c>
      <c r="O216" s="1120">
        <v>16592</v>
      </c>
      <c r="P216" s="1120"/>
      <c r="Q216" s="1120">
        <v>176524</v>
      </c>
      <c r="R216" s="1120">
        <v>2808</v>
      </c>
      <c r="S216" s="1120">
        <v>5134</v>
      </c>
      <c r="T216" s="1120">
        <v>68382</v>
      </c>
      <c r="U216" s="1120">
        <v>26609</v>
      </c>
      <c r="V216" s="1120">
        <v>1034</v>
      </c>
      <c r="W216" s="1120">
        <v>3336</v>
      </c>
      <c r="X216" s="1120">
        <v>101</v>
      </c>
      <c r="Y216" s="1120">
        <v>0</v>
      </c>
      <c r="Z216" s="1120">
        <v>423743</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1587</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1556</v>
      </c>
      <c r="C218" s="3486"/>
      <c r="D218" s="3486"/>
      <c r="E218" s="3486"/>
      <c r="F218" s="3486"/>
      <c r="G218" s="3486"/>
      <c r="H218" s="3486"/>
      <c r="I218" s="3486"/>
      <c r="J218" s="3486"/>
      <c r="K218" s="1206" t="s">
        <v>121</v>
      </c>
      <c r="L218" s="1120">
        <v>10496</v>
      </c>
      <c r="M218" s="1120">
        <v>5985</v>
      </c>
      <c r="N218" s="1120">
        <v>34730</v>
      </c>
      <c r="O218" s="1120">
        <v>16592</v>
      </c>
      <c r="P218" s="1120">
        <v>72012</v>
      </c>
      <c r="Q218" s="1120">
        <v>176524</v>
      </c>
      <c r="R218" s="1120">
        <v>2808</v>
      </c>
      <c r="S218" s="1120">
        <v>5134</v>
      </c>
      <c r="T218" s="1120">
        <v>68382</v>
      </c>
      <c r="U218" s="1120">
        <v>26609</v>
      </c>
      <c r="V218" s="1120">
        <v>1034</v>
      </c>
      <c r="W218" s="1120">
        <v>3336</v>
      </c>
      <c r="X218" s="1120">
        <v>101</v>
      </c>
      <c r="Y218" s="1120">
        <v>0</v>
      </c>
      <c r="Z218" s="1120">
        <v>423743</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1535</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4078</v>
      </c>
      <c r="M221" s="1120">
        <v>6491</v>
      </c>
      <c r="N221" s="1120">
        <v>45072</v>
      </c>
      <c r="O221" s="1120">
        <v>14718</v>
      </c>
      <c r="P221" s="1120">
        <v>21554</v>
      </c>
      <c r="Q221" s="1120">
        <v>186924</v>
      </c>
      <c r="R221" s="1120">
        <v>0</v>
      </c>
      <c r="S221" s="1120">
        <v>0</v>
      </c>
      <c r="T221" s="1120">
        <v>197510</v>
      </c>
      <c r="U221" s="1120">
        <v>0</v>
      </c>
      <c r="V221" s="1120">
        <v>3476</v>
      </c>
      <c r="W221" s="1120">
        <v>1342</v>
      </c>
      <c r="X221" s="1120">
        <v>202</v>
      </c>
      <c r="Y221" s="1120">
        <v>0</v>
      </c>
      <c r="Z221" s="1120">
        <v>481367</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1205</v>
      </c>
      <c r="M222" s="1120">
        <v>603</v>
      </c>
      <c r="N222" s="1120">
        <v>7874</v>
      </c>
      <c r="O222" s="1120">
        <v>1969</v>
      </c>
      <c r="P222" s="1120">
        <v>-40</v>
      </c>
      <c r="Q222" s="1120">
        <v>161201</v>
      </c>
      <c r="R222" s="1120">
        <v>0</v>
      </c>
      <c r="S222" s="1120">
        <v>0</v>
      </c>
      <c r="T222" s="1120">
        <v>37466</v>
      </c>
      <c r="U222" s="1120">
        <v>0</v>
      </c>
      <c r="V222" s="1120">
        <v>-50</v>
      </c>
      <c r="W222" s="1120">
        <v>-53</v>
      </c>
      <c r="X222" s="1120">
        <v>-37</v>
      </c>
      <c r="Y222" s="1120">
        <v>0</v>
      </c>
      <c r="Z222" s="1120">
        <v>210138</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5245</v>
      </c>
      <c r="M223" s="1120">
        <v>3546</v>
      </c>
      <c r="N223" s="1120">
        <v>27805</v>
      </c>
      <c r="O223" s="1120">
        <v>14401</v>
      </c>
      <c r="P223" s="1120">
        <v>48795</v>
      </c>
      <c r="Q223" s="1120">
        <v>229734</v>
      </c>
      <c r="R223" s="1120">
        <v>0</v>
      </c>
      <c r="S223" s="1120">
        <v>0</v>
      </c>
      <c r="T223" s="1120">
        <v>96150</v>
      </c>
      <c r="U223" s="1120">
        <v>0</v>
      </c>
      <c r="V223" s="1120">
        <v>2177</v>
      </c>
      <c r="W223" s="1120">
        <v>1398</v>
      </c>
      <c r="X223" s="1120">
        <v>136</v>
      </c>
      <c r="Y223" s="1120">
        <v>0</v>
      </c>
      <c r="Z223" s="1120">
        <v>429387</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10528</v>
      </c>
      <c r="M224" s="1120">
        <v>10640</v>
      </c>
      <c r="N224" s="1120">
        <v>80751</v>
      </c>
      <c r="O224" s="1120">
        <v>31088</v>
      </c>
      <c r="P224" s="1120">
        <v>70309</v>
      </c>
      <c r="Q224" s="1120">
        <v>577859</v>
      </c>
      <c r="R224" s="1120">
        <v>0</v>
      </c>
      <c r="S224" s="1120">
        <v>0</v>
      </c>
      <c r="T224" s="1120">
        <v>331126</v>
      </c>
      <c r="U224" s="1120">
        <v>0</v>
      </c>
      <c r="V224" s="1120">
        <v>5603</v>
      </c>
      <c r="W224" s="1120">
        <v>2687</v>
      </c>
      <c r="X224" s="1120">
        <v>301</v>
      </c>
      <c r="Y224" s="1120">
        <v>0</v>
      </c>
      <c r="Z224" s="1120">
        <v>1120892</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-89</v>
      </c>
      <c r="M225" s="1120">
        <v>-54</v>
      </c>
      <c r="N225" s="1120">
        <v>-496</v>
      </c>
      <c r="O225" s="1120">
        <v>-375</v>
      </c>
      <c r="P225" s="1120">
        <v>6</v>
      </c>
      <c r="Q225" s="1120">
        <v>-1103</v>
      </c>
      <c r="R225" s="1120">
        <v>0</v>
      </c>
      <c r="S225" s="1120">
        <v>0</v>
      </c>
      <c r="T225" s="1120">
        <v>-93</v>
      </c>
      <c r="U225" s="1120">
        <v>0</v>
      </c>
      <c r="V225" s="1120">
        <v>0</v>
      </c>
      <c r="W225" s="1120">
        <v>-1</v>
      </c>
      <c r="X225" s="1120">
        <v>0</v>
      </c>
      <c r="Y225" s="1120">
        <v>0</v>
      </c>
      <c r="Z225" s="1120">
        <v>-2205</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150</v>
      </c>
      <c r="M226" s="1120">
        <v>-52</v>
      </c>
      <c r="N226" s="1120">
        <v>-399</v>
      </c>
      <c r="O226" s="1120">
        <v>-191</v>
      </c>
      <c r="P226" s="1120">
        <v>0</v>
      </c>
      <c r="Q226" s="1120">
        <v>-890</v>
      </c>
      <c r="R226" s="1120">
        <v>0</v>
      </c>
      <c r="S226" s="1120">
        <v>0</v>
      </c>
      <c r="T226" s="1120">
        <v>-103</v>
      </c>
      <c r="U226" s="1120">
        <v>0</v>
      </c>
      <c r="V226" s="1120">
        <v>-1</v>
      </c>
      <c r="W226" s="1120">
        <v>-1</v>
      </c>
      <c r="X226" s="1120">
        <v>-1</v>
      </c>
      <c r="Y226" s="1120">
        <v>0</v>
      </c>
      <c r="Z226" s="1120">
        <v>-1488</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17</v>
      </c>
      <c r="M227" s="1120">
        <v>-20</v>
      </c>
      <c r="N227" s="1120">
        <v>0</v>
      </c>
      <c r="O227" s="1120">
        <v>-16</v>
      </c>
      <c r="P227" s="1120">
        <v>44</v>
      </c>
      <c r="Q227" s="1120">
        <v>318</v>
      </c>
      <c r="R227" s="1120">
        <v>0</v>
      </c>
      <c r="S227" s="1120">
        <v>0</v>
      </c>
      <c r="T227" s="1120">
        <v>-34</v>
      </c>
      <c r="U227" s="1120">
        <v>0</v>
      </c>
      <c r="V227" s="1120">
        <v>-21</v>
      </c>
      <c r="W227" s="1120">
        <v>-11</v>
      </c>
      <c r="X227" s="1120">
        <v>-2</v>
      </c>
      <c r="Y227" s="1120">
        <v>0</v>
      </c>
      <c r="Z227" s="1120">
        <v>275</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78</v>
      </c>
      <c r="M228" s="1120">
        <v>-126</v>
      </c>
      <c r="N228" s="1120">
        <v>-895</v>
      </c>
      <c r="O228" s="1120">
        <v>-582</v>
      </c>
      <c r="P228" s="1120">
        <v>50</v>
      </c>
      <c r="Q228" s="1120">
        <v>-1675</v>
      </c>
      <c r="R228" s="1120">
        <v>0</v>
      </c>
      <c r="S228" s="1120">
        <v>0</v>
      </c>
      <c r="T228" s="1120">
        <v>-230</v>
      </c>
      <c r="U228" s="1120">
        <v>0</v>
      </c>
      <c r="V228" s="1120">
        <v>-22</v>
      </c>
      <c r="W228" s="1120">
        <v>-13</v>
      </c>
      <c r="X228" s="1120">
        <v>-3</v>
      </c>
      <c r="Y228" s="1120">
        <v>0</v>
      </c>
      <c r="Z228" s="1120">
        <v>-3418</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428</v>
      </c>
      <c r="M229" s="1120">
        <v>42</v>
      </c>
      <c r="N229" s="1120">
        <v>1188</v>
      </c>
      <c r="O229" s="1120">
        <v>280</v>
      </c>
      <c r="P229" s="1120"/>
      <c r="Q229" s="1120">
        <v>2946</v>
      </c>
      <c r="R229" s="1120">
        <v>0</v>
      </c>
      <c r="S229" s="1120">
        <v>0</v>
      </c>
      <c r="T229" s="1120">
        <v>440</v>
      </c>
      <c r="U229" s="1120"/>
      <c r="V229" s="1120">
        <v>-20</v>
      </c>
      <c r="W229" s="1120">
        <v>82</v>
      </c>
      <c r="X229" s="1120">
        <v>-2</v>
      </c>
      <c r="Y229" s="1120">
        <v>0</v>
      </c>
      <c r="Z229" s="1120">
        <v>5384</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53</v>
      </c>
      <c r="M230" s="1120">
        <v>6</v>
      </c>
      <c r="N230" s="1120">
        <v>121</v>
      </c>
      <c r="O230" s="1120">
        <v>126</v>
      </c>
      <c r="P230" s="1120"/>
      <c r="Q230" s="1120">
        <v>-756</v>
      </c>
      <c r="R230" s="1120">
        <v>0</v>
      </c>
      <c r="S230" s="1120">
        <v>0</v>
      </c>
      <c r="T230" s="1120">
        <v>61</v>
      </c>
      <c r="U230" s="1120"/>
      <c r="V230" s="1120">
        <v>16</v>
      </c>
      <c r="W230" s="1120">
        <v>-2</v>
      </c>
      <c r="X230" s="1120">
        <v>4</v>
      </c>
      <c r="Y230" s="1120">
        <v>0</v>
      </c>
      <c r="Z230" s="1120">
        <v>-371</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367</v>
      </c>
      <c r="M231" s="1120">
        <v>140</v>
      </c>
      <c r="N231" s="1120">
        <v>1030</v>
      </c>
      <c r="O231" s="1120">
        <v>447</v>
      </c>
      <c r="P231" s="1120"/>
      <c r="Q231" s="1120">
        <v>446</v>
      </c>
      <c r="R231" s="1120">
        <v>0</v>
      </c>
      <c r="S231" s="1120">
        <v>0</v>
      </c>
      <c r="T231" s="1120">
        <v>399</v>
      </c>
      <c r="U231" s="1120"/>
      <c r="V231" s="1120">
        <v>19</v>
      </c>
      <c r="W231" s="1120">
        <v>12</v>
      </c>
      <c r="X231" s="1120">
        <v>-4</v>
      </c>
      <c r="Y231" s="1120">
        <v>0</v>
      </c>
      <c r="Z231" s="1120">
        <v>2856</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1589</v>
      </c>
      <c r="D232" s="3411"/>
      <c r="E232" s="3411"/>
      <c r="F232" s="3411"/>
      <c r="G232" s="3411"/>
      <c r="H232" s="3411"/>
      <c r="I232" s="3411"/>
      <c r="J232" s="3411"/>
      <c r="K232" s="1206" t="s">
        <v>629</v>
      </c>
      <c r="L232" s="1120">
        <v>848</v>
      </c>
      <c r="M232" s="1120">
        <v>188</v>
      </c>
      <c r="N232" s="1120">
        <v>2339</v>
      </c>
      <c r="O232" s="1120">
        <v>853</v>
      </c>
      <c r="P232" s="1120"/>
      <c r="Q232" s="1120">
        <v>2636</v>
      </c>
      <c r="R232" s="1120">
        <v>0</v>
      </c>
      <c r="S232" s="1120">
        <v>0</v>
      </c>
      <c r="T232" s="1120">
        <v>900</v>
      </c>
      <c r="U232" s="1120"/>
      <c r="V232" s="1120">
        <v>15</v>
      </c>
      <c r="W232" s="1120">
        <v>92</v>
      </c>
      <c r="X232" s="1120">
        <v>-2</v>
      </c>
      <c r="Y232" s="1120">
        <v>0</v>
      </c>
      <c r="Z232" s="1120">
        <v>7869</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1597</v>
      </c>
      <c r="G233" s="3421"/>
      <c r="H233" s="1120"/>
      <c r="I233" s="1120"/>
      <c r="J233" s="1120"/>
      <c r="K233" s="1206" t="s">
        <v>128</v>
      </c>
      <c r="L233" s="1120">
        <v>4417</v>
      </c>
      <c r="M233" s="1120">
        <v>6479</v>
      </c>
      <c r="N233" s="1120">
        <v>45764</v>
      </c>
      <c r="O233" s="1120">
        <v>14623</v>
      </c>
      <c r="P233" s="1120">
        <v>21560</v>
      </c>
      <c r="Q233" s="1120">
        <v>188767</v>
      </c>
      <c r="R233" s="1120">
        <v>0</v>
      </c>
      <c r="S233" s="1120">
        <v>0</v>
      </c>
      <c r="T233" s="1120">
        <v>197857</v>
      </c>
      <c r="U233" s="1120">
        <v>0</v>
      </c>
      <c r="V233" s="1120">
        <v>3456</v>
      </c>
      <c r="W233" s="1120">
        <v>1423</v>
      </c>
      <c r="X233" s="1120">
        <v>200</v>
      </c>
      <c r="Y233" s="1120">
        <v>0</v>
      </c>
      <c r="Z233" s="1120">
        <v>484546</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1598</v>
      </c>
      <c r="G234" s="3421"/>
      <c r="H234" s="1120"/>
      <c r="I234" s="1120"/>
      <c r="J234" s="1120"/>
      <c r="K234" s="1206" t="s">
        <v>129</v>
      </c>
      <c r="L234" s="1120">
        <v>1408</v>
      </c>
      <c r="M234" s="1120">
        <v>557</v>
      </c>
      <c r="N234" s="1120">
        <v>7596</v>
      </c>
      <c r="O234" s="1120">
        <v>1904</v>
      </c>
      <c r="P234" s="1120">
        <v>-40</v>
      </c>
      <c r="Q234" s="1120">
        <v>159555</v>
      </c>
      <c r="R234" s="1120">
        <v>0</v>
      </c>
      <c r="S234" s="1120">
        <v>0</v>
      </c>
      <c r="T234" s="1120">
        <v>37424</v>
      </c>
      <c r="U234" s="1120">
        <v>0</v>
      </c>
      <c r="V234" s="1120">
        <v>-35</v>
      </c>
      <c r="W234" s="1120">
        <v>-56</v>
      </c>
      <c r="X234" s="1120">
        <v>-34</v>
      </c>
      <c r="Y234" s="1120">
        <v>0</v>
      </c>
      <c r="Z234" s="1120">
        <v>208279</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1599</v>
      </c>
      <c r="G235" s="3421"/>
      <c r="H235" s="1120"/>
      <c r="I235" s="1120"/>
      <c r="J235" s="1120"/>
      <c r="K235" s="1206" t="s">
        <v>130</v>
      </c>
      <c r="L235" s="1120">
        <v>5629</v>
      </c>
      <c r="M235" s="1120">
        <v>3666</v>
      </c>
      <c r="N235" s="1120">
        <v>28835</v>
      </c>
      <c r="O235" s="1120">
        <v>14832</v>
      </c>
      <c r="P235" s="1120">
        <v>48839</v>
      </c>
      <c r="Q235" s="1120">
        <v>230498</v>
      </c>
      <c r="R235" s="1120">
        <v>0</v>
      </c>
      <c r="S235" s="1120">
        <v>0</v>
      </c>
      <c r="T235" s="1120">
        <v>96515</v>
      </c>
      <c r="U235" s="1120">
        <v>0</v>
      </c>
      <c r="V235" s="1120">
        <v>2175</v>
      </c>
      <c r="W235" s="1120">
        <v>1399</v>
      </c>
      <c r="X235" s="1120">
        <v>130</v>
      </c>
      <c r="Y235" s="1120">
        <v>0</v>
      </c>
      <c r="Z235" s="1120">
        <v>432518</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1558</v>
      </c>
      <c r="C236" s="3486"/>
      <c r="D236" s="3486"/>
      <c r="E236" s="3486"/>
      <c r="F236" s="3486"/>
      <c r="G236" s="3486"/>
      <c r="H236" s="3486"/>
      <c r="I236" s="3486"/>
      <c r="J236" s="3486"/>
      <c r="K236" s="1206" t="s">
        <v>228</v>
      </c>
      <c r="L236" s="1120">
        <v>11454</v>
      </c>
      <c r="M236" s="1120">
        <v>10702</v>
      </c>
      <c r="N236" s="1120">
        <v>82195</v>
      </c>
      <c r="O236" s="1120">
        <v>31359</v>
      </c>
      <c r="P236" s="1120">
        <v>70359</v>
      </c>
      <c r="Q236" s="1120">
        <v>578820</v>
      </c>
      <c r="R236" s="1120">
        <v>0</v>
      </c>
      <c r="S236" s="1120">
        <v>0</v>
      </c>
      <c r="T236" s="1120">
        <v>331796</v>
      </c>
      <c r="U236" s="1120">
        <v>0</v>
      </c>
      <c r="V236" s="1120">
        <v>5596</v>
      </c>
      <c r="W236" s="1120">
        <v>2766</v>
      </c>
      <c r="X236" s="1120">
        <v>296</v>
      </c>
      <c r="Y236" s="1120">
        <v>0</v>
      </c>
      <c r="Z236" s="1120">
        <v>1125343</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1559</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1538</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1592</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1560</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1561</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-206</v>
      </c>
      <c r="M253" s="1120">
        <v>0</v>
      </c>
      <c r="N253" s="1120">
        <v>0</v>
      </c>
      <c r="O253" s="1120">
        <v>0</v>
      </c>
      <c r="P253" s="1120">
        <v>792</v>
      </c>
      <c r="Q253" s="1120">
        <v>1451</v>
      </c>
      <c r="R253" s="1120">
        <v>0</v>
      </c>
      <c r="S253" s="1120">
        <v>0</v>
      </c>
      <c r="T253" s="1120">
        <v>2801</v>
      </c>
      <c r="U253" s="1120">
        <v>0</v>
      </c>
      <c r="V253" s="1120">
        <v>0</v>
      </c>
      <c r="W253" s="1120">
        <v>0</v>
      </c>
      <c r="X253" s="1120">
        <v>0</v>
      </c>
      <c r="Y253" s="1120">
        <v>0</v>
      </c>
      <c r="Z253" s="1120">
        <v>4838</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1543</v>
      </c>
      <c r="C254" s="3421"/>
      <c r="D254" s="3421"/>
      <c r="E254" s="3421"/>
      <c r="F254" s="3421"/>
      <c r="G254" s="3421"/>
      <c r="H254" s="3421"/>
      <c r="I254" s="3421"/>
      <c r="J254" s="3421"/>
      <c r="K254" s="1206" t="s">
        <v>158</v>
      </c>
      <c r="L254" s="1120">
        <v>-206</v>
      </c>
      <c r="M254" s="1120">
        <v>0</v>
      </c>
      <c r="N254" s="1120">
        <v>0</v>
      </c>
      <c r="O254" s="1120">
        <v>0</v>
      </c>
      <c r="P254" s="1120">
        <v>792</v>
      </c>
      <c r="Q254" s="1120">
        <v>1451</v>
      </c>
      <c r="R254" s="1120">
        <v>0</v>
      </c>
      <c r="S254" s="1120">
        <v>0</v>
      </c>
      <c r="T254" s="1120">
        <v>2801</v>
      </c>
      <c r="U254" s="1120">
        <v>0</v>
      </c>
      <c r="V254" s="1120">
        <v>0</v>
      </c>
      <c r="W254" s="1120">
        <v>0</v>
      </c>
      <c r="X254" s="1120">
        <v>0</v>
      </c>
      <c r="Y254" s="1120">
        <v>0</v>
      </c>
      <c r="Z254" s="1120">
        <v>4838</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1568</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1600</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1569</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1548</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1570</v>
      </c>
      <c r="C263" s="3421"/>
      <c r="D263" s="3421"/>
      <c r="E263" s="3421"/>
      <c r="F263" s="3421"/>
      <c r="G263" s="3421"/>
      <c r="H263" s="3421"/>
      <c r="I263" s="3421"/>
      <c r="J263" s="3421"/>
      <c r="K263" s="1206" t="s">
        <v>215</v>
      </c>
      <c r="L263" s="1120">
        <v>0</v>
      </c>
      <c r="M263" s="1120">
        <v>0</v>
      </c>
      <c r="N263" s="1120">
        <v>0</v>
      </c>
      <c r="O263" s="1120">
        <v>0</v>
      </c>
      <c r="P263" s="1120">
        <v>0</v>
      </c>
      <c r="Q263" s="1120">
        <v>0</v>
      </c>
      <c r="R263" s="1120">
        <v>0</v>
      </c>
      <c r="S263" s="1120">
        <v>0</v>
      </c>
      <c r="T263" s="1120">
        <v>0</v>
      </c>
      <c r="U263" s="1120">
        <v>0</v>
      </c>
      <c r="V263" s="1120">
        <v>0</v>
      </c>
      <c r="W263" s="1120">
        <v>0</v>
      </c>
      <c r="X263" s="1120">
        <v>0</v>
      </c>
      <c r="Y263" s="1120">
        <v>0</v>
      </c>
      <c r="Z263" s="1120">
        <v>0</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1601</v>
      </c>
      <c r="C264" s="3486"/>
      <c r="D264" s="3486"/>
      <c r="E264" s="3486"/>
      <c r="F264" s="3486"/>
      <c r="G264" s="3486"/>
      <c r="H264" s="3486"/>
      <c r="I264" s="3486"/>
      <c r="J264" s="3486"/>
      <c r="K264" s="1206" t="s">
        <v>76</v>
      </c>
      <c r="L264" s="1120">
        <v>21744</v>
      </c>
      <c r="M264" s="1120">
        <v>16687</v>
      </c>
      <c r="N264" s="1120">
        <v>116925</v>
      </c>
      <c r="O264" s="1120">
        <v>47951</v>
      </c>
      <c r="P264" s="1120">
        <v>143163</v>
      </c>
      <c r="Q264" s="1120">
        <v>756795</v>
      </c>
      <c r="R264" s="1120">
        <v>2808</v>
      </c>
      <c r="S264" s="1120">
        <v>5134</v>
      </c>
      <c r="T264" s="1120">
        <v>402979</v>
      </c>
      <c r="U264" s="1120">
        <v>26609</v>
      </c>
      <c r="V264" s="1120">
        <v>6630</v>
      </c>
      <c r="W264" s="1120">
        <v>6102</v>
      </c>
      <c r="X264" s="1120">
        <v>397</v>
      </c>
      <c r="Y264" s="1120">
        <v>0</v>
      </c>
      <c r="Z264" s="1120">
        <v>1553924</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1572</v>
      </c>
      <c r="C265" s="3421"/>
      <c r="D265" s="3421"/>
      <c r="E265" s="3421"/>
      <c r="F265" s="3421"/>
      <c r="G265" s="3421"/>
      <c r="H265" s="3421"/>
      <c r="I265" s="3421"/>
      <c r="J265" s="3421"/>
      <c r="K265" s="1206" t="s">
        <v>7</v>
      </c>
      <c r="L265" s="1120">
        <v>0</v>
      </c>
      <c r="M265" s="1120">
        <v>0</v>
      </c>
      <c r="N265" s="1120">
        <v>0</v>
      </c>
      <c r="O265" s="1120">
        <v>0</v>
      </c>
      <c r="P265" s="1120">
        <v>0</v>
      </c>
      <c r="Q265" s="1120">
        <v>0</v>
      </c>
      <c r="R265" s="1120">
        <v>0</v>
      </c>
      <c r="S265" s="1120">
        <v>0</v>
      </c>
      <c r="T265" s="1120">
        <v>0</v>
      </c>
      <c r="U265" s="1120">
        <v>0</v>
      </c>
      <c r="V265" s="1120">
        <v>0</v>
      </c>
      <c r="W265" s="1120">
        <v>0</v>
      </c>
      <c r="X265" s="1120">
        <v>0</v>
      </c>
      <c r="Y265" s="1120">
        <v>0</v>
      </c>
      <c r="Z265" s="1120">
        <v>0</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1565</v>
      </c>
      <c r="C266" s="3421"/>
      <c r="D266" s="3421"/>
      <c r="E266" s="3421"/>
      <c r="F266" s="3421"/>
      <c r="G266" s="3421"/>
      <c r="H266" s="3421"/>
      <c r="I266" s="3421"/>
      <c r="J266" s="3421"/>
      <c r="K266" s="1206" t="s">
        <v>123</v>
      </c>
      <c r="L266" s="1120">
        <v>5427</v>
      </c>
      <c r="M266" s="1120">
        <v>4156</v>
      </c>
      <c r="N266" s="1120">
        <v>29169</v>
      </c>
      <c r="O266" s="1120">
        <v>19514</v>
      </c>
      <c r="P266" s="1120">
        <v>34381</v>
      </c>
      <c r="Q266" s="1120">
        <v>193575</v>
      </c>
      <c r="R266" s="1120">
        <v>701</v>
      </c>
      <c r="S266" s="1120">
        <v>1282</v>
      </c>
      <c r="T266" s="1120">
        <v>100059</v>
      </c>
      <c r="U266" s="1120">
        <v>6863</v>
      </c>
      <c r="V266" s="1120">
        <v>1653</v>
      </c>
      <c r="W266" s="1120">
        <v>1522</v>
      </c>
      <c r="X266" s="1120">
        <v>99</v>
      </c>
      <c r="Y266" s="1120">
        <v>0</v>
      </c>
      <c r="Z266" s="1120">
        <v>398401</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1573</v>
      </c>
      <c r="C267" s="3486"/>
      <c r="D267" s="3486"/>
      <c r="E267" s="3486"/>
      <c r="F267" s="3486"/>
      <c r="G267" s="3486"/>
      <c r="H267" s="3486"/>
      <c r="I267" s="3486"/>
      <c r="J267" s="3486"/>
      <c r="K267" s="1206" t="s">
        <v>124</v>
      </c>
      <c r="L267" s="1120">
        <v>16317</v>
      </c>
      <c r="M267" s="1120">
        <v>12531</v>
      </c>
      <c r="N267" s="1120">
        <v>87756</v>
      </c>
      <c r="O267" s="1120">
        <v>28437</v>
      </c>
      <c r="P267" s="1120">
        <v>108782</v>
      </c>
      <c r="Q267" s="1120">
        <v>563220</v>
      </c>
      <c r="R267" s="1120">
        <v>2107</v>
      </c>
      <c r="S267" s="1120">
        <v>3852</v>
      </c>
      <c r="T267" s="1120">
        <v>302920</v>
      </c>
      <c r="U267" s="1120">
        <v>19746</v>
      </c>
      <c r="V267" s="1120">
        <v>4977</v>
      </c>
      <c r="W267" s="1120">
        <v>4580</v>
      </c>
      <c r="X267" s="1120">
        <v>298</v>
      </c>
      <c r="Y267" s="1120">
        <v>0</v>
      </c>
      <c r="Z267" s="1120">
        <v>1155523</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1602</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1606</v>
      </c>
      <c r="L8" s="3388"/>
      <c r="M8" s="3388"/>
      <c r="N8" s="3389"/>
      <c r="O8" s="1381" t="s">
        <v>1607</v>
      </c>
      <c r="P8" s="1081"/>
      <c r="Q8" s="1382"/>
    </row>
    <row r="9" spans="2:24" ht="12" customHeight="1">
      <c r="B9" s="1084"/>
      <c r="H9" s="127"/>
      <c r="I9" s="105"/>
      <c r="J9" s="105"/>
      <c r="K9" s="102"/>
      <c r="L9" s="1383"/>
      <c r="M9" s="105"/>
      <c r="N9" s="105"/>
      <c r="O9" s="105"/>
      <c r="P9" s="104"/>
      <c r="Q9" s="1086" t="s">
        <v>1608</v>
      </c>
    </row>
    <row r="10" spans="2:24" ht="12" customHeight="1">
      <c r="B10" s="1084"/>
      <c r="H10" s="127"/>
      <c r="I10" s="105" t="s">
        <v>686</v>
      </c>
      <c r="J10" s="105" t="s">
        <v>1609</v>
      </c>
      <c r="K10" s="105" t="s">
        <v>159</v>
      </c>
      <c r="L10" s="105" t="s">
        <v>25</v>
      </c>
      <c r="M10" s="105" t="s">
        <v>25</v>
      </c>
      <c r="N10" s="105" t="s">
        <v>160</v>
      </c>
      <c r="O10" s="105" t="s">
        <v>686</v>
      </c>
      <c r="P10" s="104" t="s">
        <v>1609</v>
      </c>
      <c r="Q10" s="1086" t="s">
        <v>1610</v>
      </c>
    </row>
    <row r="11" spans="2:24" ht="12" customHeight="1">
      <c r="B11" s="1084"/>
      <c r="H11" s="127"/>
      <c r="I11" s="105" t="s">
        <v>1611</v>
      </c>
      <c r="J11" s="105" t="s">
        <v>1611</v>
      </c>
      <c r="K11" s="105"/>
      <c r="L11" s="105" t="s">
        <v>26</v>
      </c>
      <c r="M11" s="105" t="s">
        <v>27</v>
      </c>
      <c r="N11" s="105"/>
      <c r="O11" s="105" t="s">
        <v>1612</v>
      </c>
      <c r="P11" s="104" t="s">
        <v>1612</v>
      </c>
      <c r="Q11" s="1086" t="s">
        <v>1613</v>
      </c>
    </row>
    <row r="12" spans="2:24" ht="12" customHeight="1">
      <c r="B12" s="3468" t="s">
        <v>1496</v>
      </c>
      <c r="C12" s="22"/>
      <c r="D12" s="22"/>
      <c r="E12" s="22"/>
      <c r="F12" s="22"/>
      <c r="G12" s="22"/>
      <c r="H12" s="21"/>
      <c r="I12" s="105" t="s">
        <v>1614</v>
      </c>
      <c r="J12" s="105" t="s">
        <v>1614</v>
      </c>
      <c r="K12" s="105"/>
      <c r="L12" s="105"/>
      <c r="M12" s="105"/>
      <c r="N12" s="105"/>
      <c r="O12" s="105" t="s">
        <v>96</v>
      </c>
      <c r="P12" s="104" t="s">
        <v>96</v>
      </c>
      <c r="Q12" s="1086" t="s">
        <v>1615</v>
      </c>
    </row>
    <row r="13" spans="2:24" ht="12" customHeight="1">
      <c r="B13" s="1084"/>
      <c r="H13" s="127"/>
      <c r="I13" s="105" t="s">
        <v>1616</v>
      </c>
      <c r="J13" s="105" t="s">
        <v>1616</v>
      </c>
      <c r="K13" s="105"/>
      <c r="L13" s="105"/>
      <c r="M13" s="105"/>
      <c r="N13" s="105"/>
      <c r="O13" s="105"/>
      <c r="P13" s="104"/>
      <c r="Q13" s="1086" t="s">
        <v>1617</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92674</v>
      </c>
      <c r="J15" s="1243">
        <v>31842</v>
      </c>
      <c r="K15" s="1243">
        <v>113781</v>
      </c>
      <c r="L15" s="1243">
        <v>0</v>
      </c>
      <c r="M15" s="1243">
        <v>43168</v>
      </c>
      <c r="N15" s="1243">
        <v>70613</v>
      </c>
      <c r="O15" s="1243">
        <v>83531</v>
      </c>
      <c r="P15" s="1387">
        <v>25893</v>
      </c>
      <c r="Q15" s="1270">
        <v>73807</v>
      </c>
    </row>
    <row r="16" spans="2:24" ht="12" customHeight="1">
      <c r="B16" s="3449" t="s">
        <v>1517</v>
      </c>
      <c r="C16" s="1"/>
      <c r="D16" s="1"/>
      <c r="E16" s="1"/>
      <c r="F16" s="1"/>
      <c r="G16" s="1"/>
      <c r="H16" s="121" t="s">
        <v>228</v>
      </c>
      <c r="I16" s="146">
        <v>132390</v>
      </c>
      <c r="J16" s="1243">
        <v>66096</v>
      </c>
      <c r="K16" s="1243">
        <v>167209</v>
      </c>
      <c r="L16" s="1243">
        <v>0</v>
      </c>
      <c r="M16" s="1243">
        <v>102074</v>
      </c>
      <c r="N16" s="1243">
        <v>65135</v>
      </c>
      <c r="O16" s="1243">
        <v>117767</v>
      </c>
      <c r="P16" s="1387">
        <v>59154</v>
      </c>
      <c r="Q16" s="1270">
        <v>72816</v>
      </c>
    </row>
    <row r="17" spans="2:17" ht="12" customHeight="1">
      <c r="B17" s="3449" t="s">
        <v>132</v>
      </c>
      <c r="C17" s="1"/>
      <c r="D17" s="1"/>
      <c r="E17" s="1"/>
      <c r="F17" s="1"/>
      <c r="G17" s="1"/>
      <c r="H17" s="121" t="s">
        <v>158</v>
      </c>
      <c r="I17" s="146">
        <v>0</v>
      </c>
      <c r="J17" s="1243">
        <v>0</v>
      </c>
      <c r="K17" s="1243">
        <v>43</v>
      </c>
      <c r="L17" s="1243">
        <v>0</v>
      </c>
      <c r="M17" s="1243">
        <v>1132</v>
      </c>
      <c r="N17" s="1243">
        <v>-1089</v>
      </c>
      <c r="O17" s="1243">
        <v>0</v>
      </c>
      <c r="P17" s="1387">
        <v>1</v>
      </c>
      <c r="Q17" s="1270">
        <v>-1088</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0</v>
      </c>
      <c r="J19" s="1253">
        <v>0</v>
      </c>
      <c r="K19" s="1253">
        <v>0</v>
      </c>
      <c r="L19" s="1253">
        <v>0</v>
      </c>
      <c r="M19" s="1253">
        <v>0</v>
      </c>
      <c r="N19" s="1253">
        <v>0</v>
      </c>
      <c r="O19" s="1253">
        <v>0</v>
      </c>
      <c r="P19" s="1104">
        <v>0</v>
      </c>
      <c r="Q19" s="1272">
        <v>0</v>
      </c>
    </row>
    <row r="20" spans="2:17" ht="12" customHeight="1">
      <c r="B20" s="3455" t="s">
        <v>154</v>
      </c>
      <c r="C20" s="3456"/>
      <c r="D20" s="3456"/>
      <c r="E20" s="3456"/>
      <c r="F20" s="3456"/>
      <c r="G20" s="3456"/>
      <c r="H20" s="1256" t="s">
        <v>76</v>
      </c>
      <c r="I20" s="1257">
        <v>225064</v>
      </c>
      <c r="J20" s="1257">
        <v>97938</v>
      </c>
      <c r="K20" s="1257">
        <v>281033</v>
      </c>
      <c r="L20" s="1257">
        <v>0</v>
      </c>
      <c r="M20" s="1257">
        <v>146374</v>
      </c>
      <c r="N20" s="1257">
        <v>134659</v>
      </c>
      <c r="O20" s="1257">
        <v>201298</v>
      </c>
      <c r="P20" s="1388">
        <v>85048</v>
      </c>
      <c r="Q20" s="1281">
        <v>145535</v>
      </c>
    </row>
    <row r="21" spans="2:17" ht="12" customHeight="1">
      <c r="B21" s="1081"/>
      <c r="M21" s="3512" t="s">
        <v>1618</v>
      </c>
      <c r="N21" s="3513"/>
      <c r="O21" s="3513"/>
      <c r="P21" s="1081"/>
      <c r="Q21" s="1382"/>
    </row>
    <row r="22" spans="2:17" ht="12" customHeight="1">
      <c r="M22" s="3511" t="s">
        <v>1619</v>
      </c>
      <c r="N22" s="23"/>
      <c r="O22" s="23"/>
      <c r="Q22" s="1389"/>
    </row>
    <row r="23" spans="2:17" ht="12" customHeight="1">
      <c r="M23" s="3474" t="s">
        <v>1620</v>
      </c>
      <c r="N23" s="13"/>
      <c r="O23" s="13"/>
      <c r="P23" s="1390" t="s">
        <v>747</v>
      </c>
      <c r="Q23" s="1272">
        <v>304799</v>
      </c>
    </row>
    <row r="24" spans="2:17" ht="12" customHeight="1">
      <c r="M24" s="3449" t="s">
        <v>1621</v>
      </c>
      <c r="N24" s="1"/>
      <c r="O24" s="1"/>
      <c r="P24" s="1391" t="s">
        <v>560</v>
      </c>
      <c r="Q24" s="1270">
        <v>33117</v>
      </c>
    </row>
    <row r="25" spans="2:17" ht="12" customHeight="1">
      <c r="M25" s="3449" t="s">
        <v>1622</v>
      </c>
      <c r="N25" s="1"/>
      <c r="O25" s="1"/>
      <c r="P25" s="1391" t="s">
        <v>30</v>
      </c>
      <c r="Q25" s="1272">
        <v>0</v>
      </c>
    </row>
    <row r="26" spans="2:17" ht="12" customHeight="1">
      <c r="M26" s="3514" t="s">
        <v>1623</v>
      </c>
      <c r="N26" s="3054"/>
      <c r="O26" s="3054"/>
      <c r="P26" s="136" t="s">
        <v>120</v>
      </c>
      <c r="Q26" s="1272">
        <v>337916</v>
      </c>
    </row>
    <row r="27" spans="2:17" ht="12" customHeight="1">
      <c r="M27" s="3475" t="s">
        <v>1624</v>
      </c>
      <c r="N27" s="3476"/>
      <c r="O27" s="3476"/>
      <c r="P27" s="125"/>
      <c r="Q27" s="1274"/>
    </row>
    <row r="28" spans="2:17" ht="12" customHeight="1">
      <c r="M28" s="3474" t="s">
        <v>1625</v>
      </c>
      <c r="N28" s="13"/>
      <c r="O28" s="13"/>
      <c r="P28" s="1390" t="s">
        <v>222</v>
      </c>
      <c r="Q28" s="1272">
        <v>159264</v>
      </c>
    </row>
    <row r="29" spans="2:17" ht="12" customHeight="1">
      <c r="M29" s="3449" t="s">
        <v>1621</v>
      </c>
      <c r="N29" s="1"/>
      <c r="O29" s="1"/>
      <c r="P29" s="1391" t="s">
        <v>122</v>
      </c>
      <c r="Q29" s="1270">
        <v>0</v>
      </c>
    </row>
    <row r="30" spans="2:17" ht="12" customHeight="1">
      <c r="M30" s="3449" t="s">
        <v>1622</v>
      </c>
      <c r="N30" s="1"/>
      <c r="O30" s="1"/>
      <c r="P30" s="1391" t="s">
        <v>21</v>
      </c>
      <c r="Q30" s="1270">
        <v>0</v>
      </c>
    </row>
    <row r="31" spans="2:17" ht="12" customHeight="1">
      <c r="M31" s="3514" t="s">
        <v>1626</v>
      </c>
      <c r="N31" s="3054"/>
      <c r="O31" s="3054"/>
      <c r="P31" s="136" t="s">
        <v>639</v>
      </c>
      <c r="Q31" s="1272">
        <v>159264</v>
      </c>
    </row>
    <row r="32" spans="2:17" ht="12" customHeight="1">
      <c r="M32" s="3455" t="s">
        <v>1627</v>
      </c>
      <c r="N32" s="3456"/>
      <c r="O32" s="3456"/>
      <c r="P32" s="1392" t="s">
        <v>124</v>
      </c>
      <c r="Q32" s="1281">
        <v>178652</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1628</v>
      </c>
      <c r="C4" s="24"/>
      <c r="D4" s="24"/>
      <c r="E4" s="24"/>
      <c r="F4" s="24"/>
      <c r="G4" s="24"/>
      <c r="H4" s="95"/>
      <c r="I4" s="95"/>
      <c r="J4" s="3050" t="s">
        <v>1629</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1630</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0</v>
      </c>
      <c r="Q16" s="144">
        <v>0</v>
      </c>
    </row>
    <row r="17" spans="2:17" ht="12" customHeight="1">
      <c r="B17" s="1094"/>
      <c r="C17" s="123"/>
      <c r="D17" s="1" t="s">
        <v>606</v>
      </c>
      <c r="E17" s="1"/>
      <c r="F17" s="1"/>
      <c r="G17" s="1"/>
      <c r="H17" s="1"/>
      <c r="I17" s="1"/>
      <c r="J17" s="1"/>
      <c r="K17" s="1"/>
      <c r="L17" s="1"/>
      <c r="M17" s="1"/>
      <c r="N17" s="1"/>
      <c r="O17" s="121" t="s">
        <v>219</v>
      </c>
      <c r="P17" s="146">
        <v>-36</v>
      </c>
      <c r="Q17" s="146">
        <v>-32</v>
      </c>
    </row>
    <row r="18" spans="2:17" ht="12" customHeight="1">
      <c r="B18" s="1094"/>
      <c r="C18" s="123"/>
      <c r="D18" s="1" t="s">
        <v>608</v>
      </c>
      <c r="E18" s="1"/>
      <c r="F18" s="1"/>
      <c r="G18" s="1"/>
      <c r="H18" s="1"/>
      <c r="I18" s="1"/>
      <c r="J18" s="1"/>
      <c r="K18" s="1"/>
      <c r="L18" s="1"/>
      <c r="M18" s="1"/>
      <c r="N18" s="1"/>
      <c r="O18" s="121" t="s">
        <v>220</v>
      </c>
      <c r="P18" s="146">
        <v>78233</v>
      </c>
      <c r="Q18" s="146">
        <v>72950</v>
      </c>
    </row>
    <row r="19" spans="2:17" ht="12" customHeight="1">
      <c r="B19" s="1094"/>
      <c r="C19" s="123"/>
      <c r="D19" s="1" t="s">
        <v>1631</v>
      </c>
      <c r="E19" s="1"/>
      <c r="F19" s="1"/>
      <c r="G19" s="1"/>
      <c r="H19" s="1"/>
      <c r="I19" s="1"/>
      <c r="J19" s="1"/>
      <c r="K19" s="1"/>
      <c r="L19" s="1"/>
      <c r="M19" s="1"/>
      <c r="N19" s="1"/>
      <c r="O19" s="121" t="s">
        <v>221</v>
      </c>
      <c r="P19" s="146">
        <v>221278</v>
      </c>
      <c r="Q19" s="146">
        <v>205348</v>
      </c>
    </row>
    <row r="20" spans="2:17" ht="12" customHeight="1">
      <c r="B20" s="1094"/>
      <c r="C20" s="1" t="s">
        <v>611</v>
      </c>
      <c r="D20" s="1"/>
      <c r="E20" s="1"/>
      <c r="F20" s="1"/>
      <c r="G20" s="1"/>
      <c r="H20" s="1"/>
      <c r="I20" s="1"/>
      <c r="J20" s="1"/>
      <c r="K20" s="1"/>
      <c r="L20" s="1"/>
      <c r="M20" s="1"/>
      <c r="N20" s="1"/>
      <c r="O20" s="121" t="s">
        <v>126</v>
      </c>
      <c r="P20" s="146">
        <v>24798</v>
      </c>
      <c r="Q20" s="146">
        <v>43846</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29708</v>
      </c>
      <c r="Q22" s="146">
        <v>27824</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1553541</v>
      </c>
      <c r="Q25" s="146">
        <v>1451874</v>
      </c>
    </row>
    <row r="26" spans="2:17" ht="12" customHeight="1">
      <c r="B26" s="1094"/>
      <c r="C26" s="1" t="s">
        <v>619</v>
      </c>
      <c r="D26" s="1"/>
      <c r="E26" s="1"/>
      <c r="F26" s="1"/>
      <c r="G26" s="1"/>
      <c r="H26" s="1"/>
      <c r="I26" s="1"/>
      <c r="J26" s="1"/>
      <c r="K26" s="1"/>
      <c r="L26" s="1"/>
      <c r="M26" s="1"/>
      <c r="N26" s="1"/>
      <c r="O26" s="121" t="s">
        <v>557</v>
      </c>
      <c r="P26" s="146">
        <v>2849073</v>
      </c>
      <c r="Q26" s="146">
        <v>4183457</v>
      </c>
    </row>
    <row r="27" spans="2:17" ht="12" customHeight="1">
      <c r="B27" s="1094"/>
      <c r="C27" s="1" t="s">
        <v>621</v>
      </c>
      <c r="D27" s="1"/>
      <c r="E27" s="1"/>
      <c r="F27" s="1"/>
      <c r="G27" s="1"/>
      <c r="H27" s="1"/>
      <c r="I27" s="1"/>
      <c r="J27" s="1"/>
      <c r="K27" s="1"/>
      <c r="L27" s="1"/>
      <c r="M27" s="1"/>
      <c r="N27" s="1"/>
      <c r="O27" s="121" t="s">
        <v>227</v>
      </c>
      <c r="P27" s="146">
        <v>55704</v>
      </c>
      <c r="Q27" s="146">
        <v>54060</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1744</v>
      </c>
      <c r="Q32" s="146">
        <v>0</v>
      </c>
    </row>
    <row r="33" spans="2:17" ht="12" customHeight="1">
      <c r="B33" s="1094"/>
      <c r="C33" s="14" t="s">
        <v>294</v>
      </c>
      <c r="D33" s="14"/>
      <c r="E33" s="14"/>
      <c r="F33" s="14"/>
      <c r="G33" s="14"/>
      <c r="H33" s="14"/>
      <c r="I33" s="14"/>
      <c r="J33" s="14"/>
      <c r="K33" s="14"/>
      <c r="L33" s="14"/>
      <c r="M33" s="14"/>
      <c r="N33" s="14"/>
      <c r="O33" s="121" t="s">
        <v>130</v>
      </c>
      <c r="P33" s="146">
        <v>0</v>
      </c>
      <c r="Q33" s="146">
        <v>0</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0</v>
      </c>
      <c r="Q35" s="147">
        <v>0</v>
      </c>
    </row>
    <row r="36" spans="2:17" ht="12" customHeight="1">
      <c r="B36" s="1094"/>
      <c r="C36" s="14" t="s">
        <v>628</v>
      </c>
      <c r="D36" s="14"/>
      <c r="E36" s="14"/>
      <c r="F36" s="14"/>
      <c r="G36" s="14"/>
      <c r="H36" s="14"/>
      <c r="I36" s="14"/>
      <c r="J36" s="14"/>
      <c r="K36" s="14"/>
      <c r="L36" s="14"/>
      <c r="M36" s="14"/>
      <c r="N36" s="14"/>
      <c r="O36" s="121" t="s">
        <v>199</v>
      </c>
      <c r="P36" s="147">
        <v>0</v>
      </c>
      <c r="Q36" s="147">
        <v>0</v>
      </c>
    </row>
    <row r="37" spans="2:17" ht="12" customHeight="1">
      <c r="B37" s="1094"/>
      <c r="C37" s="1" t="s">
        <v>292</v>
      </c>
      <c r="D37" s="14"/>
      <c r="E37" s="14"/>
      <c r="F37" s="14"/>
      <c r="G37" s="14"/>
      <c r="H37" s="14"/>
      <c r="I37" s="14"/>
      <c r="J37" s="14"/>
      <c r="K37" s="14"/>
      <c r="L37" s="14"/>
      <c r="M37" s="14"/>
      <c r="N37" s="14"/>
      <c r="O37" s="121" t="s">
        <v>629</v>
      </c>
      <c r="P37" s="147">
        <v>90000</v>
      </c>
      <c r="Q37" s="147">
        <v>90000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18672</v>
      </c>
      <c r="Q39" s="147">
        <v>53034</v>
      </c>
    </row>
    <row r="40" spans="2:17" ht="12" customHeight="1">
      <c r="B40" s="3467" t="s">
        <v>633</v>
      </c>
      <c r="C40" s="3"/>
      <c r="D40" s="3"/>
      <c r="E40" s="3"/>
      <c r="F40" s="3"/>
      <c r="G40" s="3"/>
      <c r="H40" s="3"/>
      <c r="I40" s="3"/>
      <c r="J40" s="3"/>
      <c r="K40" s="3"/>
      <c r="L40" s="3"/>
      <c r="M40" s="3"/>
      <c r="N40" s="3"/>
      <c r="O40" s="121" t="s">
        <v>228</v>
      </c>
      <c r="P40" s="147">
        <v>4922715</v>
      </c>
      <c r="Q40" s="147">
        <v>6182361</v>
      </c>
    </row>
    <row r="41" spans="2:17" ht="12" customHeight="1">
      <c r="B41" s="3471"/>
      <c r="C41" s="19"/>
      <c r="D41" s="19"/>
      <c r="E41" s="19"/>
      <c r="F41" s="19"/>
      <c r="G41" s="19"/>
      <c r="H41" s="19"/>
      <c r="I41" s="19"/>
      <c r="J41" s="19"/>
      <c r="K41" s="19"/>
      <c r="L41" s="19"/>
      <c r="M41" s="19"/>
      <c r="N41" s="19"/>
      <c r="P41" s="144"/>
      <c r="Q41" s="144"/>
    </row>
    <row r="42" spans="2:17" ht="12" customHeight="1">
      <c r="B42" s="3516" t="s">
        <v>1632</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886125</v>
      </c>
      <c r="Q44" s="146">
        <v>886125</v>
      </c>
    </row>
    <row r="45" spans="2:17" ht="12" customHeight="1">
      <c r="B45" s="1091"/>
      <c r="C45" s="122"/>
      <c r="D45" s="1" t="s">
        <v>636</v>
      </c>
      <c r="E45" s="1"/>
      <c r="F45" s="1"/>
      <c r="G45" s="1"/>
      <c r="H45" s="1"/>
      <c r="I45" s="1"/>
      <c r="J45" s="1"/>
      <c r="K45" s="1"/>
      <c r="L45" s="1"/>
      <c r="M45" s="1"/>
      <c r="N45" s="1"/>
      <c r="O45" s="119" t="s">
        <v>560</v>
      </c>
      <c r="P45" s="146">
        <v>350000</v>
      </c>
      <c r="Q45" s="146">
        <v>350000</v>
      </c>
    </row>
    <row r="46" spans="2:17" ht="12" customHeight="1">
      <c r="B46" s="1094"/>
      <c r="C46" s="1" t="s">
        <v>299</v>
      </c>
      <c r="D46" s="1"/>
      <c r="E46" s="1"/>
      <c r="F46" s="1"/>
      <c r="G46" s="1"/>
      <c r="H46" s="1"/>
      <c r="I46" s="1"/>
      <c r="J46" s="1"/>
      <c r="K46" s="1"/>
      <c r="L46" s="1"/>
      <c r="M46" s="1"/>
      <c r="N46" s="1"/>
      <c r="O46" s="121" t="s">
        <v>17</v>
      </c>
      <c r="P46" s="146">
        <v>21560</v>
      </c>
      <c r="Q46" s="146">
        <v>21560</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871720</v>
      </c>
      <c r="Q48" s="146">
        <v>612590</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-24960</v>
      </c>
      <c r="Q50" s="146">
        <v>7230</v>
      </c>
    </row>
    <row r="51" spans="2:21" ht="12" customHeight="1">
      <c r="B51" s="3467" t="s">
        <v>305</v>
      </c>
      <c r="C51" s="3"/>
      <c r="D51" s="3"/>
      <c r="E51" s="3"/>
      <c r="F51" s="3"/>
      <c r="G51" s="3"/>
      <c r="H51" s="3"/>
      <c r="I51" s="3"/>
      <c r="J51" s="3"/>
      <c r="K51" s="3"/>
      <c r="L51" s="3"/>
      <c r="M51" s="3"/>
      <c r="N51" s="3"/>
      <c r="O51" s="121" t="s">
        <v>639</v>
      </c>
      <c r="P51" s="147">
        <v>2104445</v>
      </c>
      <c r="Q51" s="147">
        <v>1877505</v>
      </c>
    </row>
    <row r="52" spans="2:21" ht="12" customHeight="1">
      <c r="B52" s="3517" t="s">
        <v>306</v>
      </c>
      <c r="C52" s="3099"/>
      <c r="D52" s="3099"/>
      <c r="E52" s="3099"/>
      <c r="F52" s="3099"/>
      <c r="G52" s="3099"/>
      <c r="H52" s="3099"/>
      <c r="I52" s="3099"/>
      <c r="J52" s="3099"/>
      <c r="K52" s="3099"/>
      <c r="L52" s="3099"/>
      <c r="M52" s="3099"/>
      <c r="N52" s="3099"/>
      <c r="O52" s="112" t="s">
        <v>124</v>
      </c>
      <c r="P52" s="147">
        <v>7027160</v>
      </c>
      <c r="Q52" s="147">
        <v>8059866</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1633</v>
      </c>
      <c r="C4" s="24"/>
      <c r="D4" s="24"/>
      <c r="E4" s="24"/>
      <c r="F4" s="24"/>
      <c r="G4" s="24"/>
      <c r="H4" s="3097" t="s">
        <v>1629</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1364555</v>
      </c>
      <c r="O12" s="144">
        <v>1316219</v>
      </c>
    </row>
    <row r="13" spans="2:23" ht="12" customHeight="1">
      <c r="B13" s="1094"/>
      <c r="C13" s="123"/>
      <c r="D13" s="20" t="s">
        <v>645</v>
      </c>
      <c r="E13" s="20"/>
      <c r="F13" s="20"/>
      <c r="G13" s="20"/>
      <c r="H13" s="20"/>
      <c r="I13" s="20"/>
      <c r="J13" s="20"/>
      <c r="K13" s="20"/>
      <c r="L13" s="20"/>
      <c r="M13" s="121" t="s">
        <v>217</v>
      </c>
      <c r="N13" s="146">
        <v>0</v>
      </c>
      <c r="O13" s="146">
        <v>343256</v>
      </c>
    </row>
    <row r="14" spans="2:23" ht="12" customHeight="1">
      <c r="B14" s="1094"/>
      <c r="C14" s="123"/>
      <c r="D14" s="20" t="s">
        <v>646</v>
      </c>
      <c r="E14" s="20"/>
      <c r="F14" s="20"/>
      <c r="G14" s="20"/>
      <c r="H14" s="20"/>
      <c r="I14" s="20"/>
      <c r="J14" s="20"/>
      <c r="K14" s="20"/>
      <c r="L14" s="20"/>
      <c r="M14" s="121" t="s">
        <v>218</v>
      </c>
      <c r="N14" s="147">
        <v>439141</v>
      </c>
      <c r="O14" s="147">
        <v>754927</v>
      </c>
    </row>
    <row r="15" spans="2:23" ht="12" customHeight="1">
      <c r="B15" s="1094"/>
      <c r="C15" s="3" t="s">
        <v>648</v>
      </c>
      <c r="D15" s="3"/>
      <c r="E15" s="3"/>
      <c r="F15" s="3"/>
      <c r="G15" s="3"/>
      <c r="H15" s="3"/>
      <c r="I15" s="3"/>
      <c r="J15" s="3"/>
      <c r="K15" s="3"/>
      <c r="L15" s="3"/>
      <c r="M15" s="121" t="s">
        <v>219</v>
      </c>
      <c r="N15" s="146">
        <v>925414</v>
      </c>
      <c r="O15" s="146">
        <v>904548</v>
      </c>
    </row>
    <row r="16" spans="2:23" ht="12" customHeight="1">
      <c r="B16" s="1094"/>
      <c r="C16" s="123"/>
      <c r="D16" s="20" t="s">
        <v>649</v>
      </c>
      <c r="E16" s="20"/>
      <c r="F16" s="20"/>
      <c r="G16" s="20"/>
      <c r="H16" s="20"/>
      <c r="I16" s="20"/>
      <c r="J16" s="20"/>
      <c r="K16" s="20"/>
      <c r="L16" s="20"/>
      <c r="M16" s="121" t="s">
        <v>220</v>
      </c>
      <c r="N16" s="147">
        <v>143307</v>
      </c>
      <c r="O16" s="147">
        <v>152549</v>
      </c>
    </row>
    <row r="17" spans="2:15" ht="12" customHeight="1">
      <c r="B17" s="1094"/>
      <c r="C17" s="3" t="s">
        <v>650</v>
      </c>
      <c r="D17" s="3"/>
      <c r="E17" s="3"/>
      <c r="F17" s="3"/>
      <c r="G17" s="3"/>
      <c r="H17" s="3"/>
      <c r="I17" s="3"/>
      <c r="J17" s="3"/>
      <c r="K17" s="3"/>
      <c r="L17" s="3"/>
      <c r="M17" s="121" t="s">
        <v>221</v>
      </c>
      <c r="N17" s="144">
        <v>1068721</v>
      </c>
      <c r="O17" s="144">
        <v>1057097</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1068721</v>
      </c>
      <c r="O20" s="147">
        <v>1057097</v>
      </c>
    </row>
    <row r="21" spans="2:15" ht="12" customHeight="1">
      <c r="B21" s="1094"/>
      <c r="C21" s="123"/>
      <c r="D21" s="20" t="s">
        <v>654</v>
      </c>
      <c r="E21" s="20"/>
      <c r="F21" s="20"/>
      <c r="G21" s="20"/>
      <c r="H21" s="20"/>
      <c r="I21" s="20"/>
      <c r="J21" s="20"/>
      <c r="K21" s="20"/>
      <c r="L21" s="20"/>
      <c r="M21" s="121" t="s">
        <v>164</v>
      </c>
      <c r="N21" s="146">
        <v>1001143</v>
      </c>
      <c r="O21" s="146">
        <v>927934</v>
      </c>
    </row>
    <row r="22" spans="2:15" ht="12" customHeight="1">
      <c r="B22" s="1094"/>
      <c r="C22" s="123"/>
      <c r="D22" s="20" t="s">
        <v>655</v>
      </c>
      <c r="E22" s="20"/>
      <c r="F22" s="20"/>
      <c r="G22" s="20"/>
      <c r="H22" s="20"/>
      <c r="I22" s="20"/>
      <c r="J22" s="20"/>
      <c r="K22" s="20"/>
      <c r="L22" s="20"/>
      <c r="M22" s="121" t="s">
        <v>166</v>
      </c>
      <c r="N22" s="147">
        <v>253814</v>
      </c>
      <c r="O22" s="147">
        <v>381602</v>
      </c>
    </row>
    <row r="23" spans="2:15" ht="12" customHeight="1">
      <c r="B23" s="1094"/>
      <c r="C23" s="3053" t="s">
        <v>656</v>
      </c>
      <c r="D23" s="3053"/>
      <c r="E23" s="3053"/>
      <c r="F23" s="3053"/>
      <c r="G23" s="3053"/>
      <c r="H23" s="3053"/>
      <c r="I23" s="3053"/>
      <c r="J23" s="3053"/>
      <c r="K23" s="3053"/>
      <c r="L23" s="3053"/>
      <c r="M23" s="121" t="s">
        <v>127</v>
      </c>
      <c r="N23" s="146">
        <v>747329</v>
      </c>
      <c r="O23" s="146">
        <v>546332</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227930</v>
      </c>
      <c r="O25" s="144">
        <v>332255</v>
      </c>
    </row>
    <row r="26" spans="2:15" ht="12" customHeight="1">
      <c r="B26" s="1094"/>
      <c r="C26" s="123"/>
      <c r="D26" s="123"/>
      <c r="E26" s="20" t="s">
        <v>659</v>
      </c>
      <c r="F26" s="20"/>
      <c r="G26" s="20"/>
      <c r="H26" s="20"/>
      <c r="I26" s="20"/>
      <c r="J26" s="20"/>
      <c r="K26" s="20"/>
      <c r="L26" s="20"/>
      <c r="M26" s="121" t="s">
        <v>214</v>
      </c>
      <c r="N26" s="146">
        <v>105139</v>
      </c>
      <c r="O26" s="146">
        <v>203716</v>
      </c>
    </row>
    <row r="27" spans="2:15" ht="12" customHeight="1">
      <c r="B27" s="1094"/>
      <c r="C27" s="123"/>
      <c r="D27" s="123"/>
      <c r="E27" s="20" t="s">
        <v>660</v>
      </c>
      <c r="F27" s="20"/>
      <c r="G27" s="20"/>
      <c r="H27" s="20"/>
      <c r="I27" s="20"/>
      <c r="J27" s="20"/>
      <c r="K27" s="20"/>
      <c r="L27" s="20"/>
      <c r="M27" s="121" t="s">
        <v>226</v>
      </c>
      <c r="N27" s="146">
        <v>54007</v>
      </c>
      <c r="O27" s="146">
        <v>52507</v>
      </c>
    </row>
    <row r="28" spans="2:15" ht="12" customHeight="1">
      <c r="B28" s="1094"/>
      <c r="C28" s="123"/>
      <c r="D28" s="123"/>
      <c r="E28" s="20" t="s">
        <v>652</v>
      </c>
      <c r="F28" s="20"/>
      <c r="G28" s="20"/>
      <c r="H28" s="20"/>
      <c r="I28" s="20"/>
      <c r="J28" s="20"/>
      <c r="K28" s="20"/>
      <c r="L28" s="20"/>
      <c r="M28" s="121" t="s">
        <v>227</v>
      </c>
      <c r="N28" s="146">
        <v>56626</v>
      </c>
      <c r="O28" s="146">
        <v>51348</v>
      </c>
    </row>
    <row r="29" spans="2:15" ht="12" customHeight="1">
      <c r="B29" s="1094"/>
      <c r="C29" s="123"/>
      <c r="D29" s="20" t="s">
        <v>662</v>
      </c>
      <c r="E29" s="20"/>
      <c r="F29" s="20"/>
      <c r="G29" s="20"/>
      <c r="H29" s="20"/>
      <c r="I29" s="20"/>
      <c r="J29" s="20"/>
      <c r="K29" s="20"/>
      <c r="L29" s="20"/>
      <c r="M29" s="121" t="s">
        <v>223</v>
      </c>
      <c r="N29" s="147">
        <v>101632</v>
      </c>
      <c r="O29" s="147">
        <v>99305</v>
      </c>
    </row>
    <row r="30" spans="2:15" ht="12" customHeight="1">
      <c r="B30" s="1094"/>
      <c r="C30" s="3" t="s">
        <v>663</v>
      </c>
      <c r="D30" s="3"/>
      <c r="E30" s="3"/>
      <c r="F30" s="3"/>
      <c r="G30" s="3"/>
      <c r="H30" s="3"/>
      <c r="I30" s="3"/>
      <c r="J30" s="3"/>
      <c r="K30" s="3"/>
      <c r="L30" s="3"/>
      <c r="M30" s="121" t="s">
        <v>128</v>
      </c>
      <c r="N30" s="147">
        <v>1082385</v>
      </c>
      <c r="O30" s="147">
        <v>878031</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-13664</v>
      </c>
      <c r="O32" s="147">
        <v>179066</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120383</v>
      </c>
      <c r="O35" s="144">
        <v>-42682</v>
      </c>
    </row>
    <row r="36" spans="2:15" ht="12" customHeight="1">
      <c r="B36" s="1091"/>
      <c r="C36" s="1" t="s">
        <v>669</v>
      </c>
      <c r="D36" s="1"/>
      <c r="E36" s="1"/>
      <c r="F36" s="1"/>
      <c r="G36" s="1"/>
      <c r="H36" s="1"/>
      <c r="I36" s="1"/>
      <c r="J36" s="1"/>
      <c r="K36" s="1"/>
      <c r="L36" s="1"/>
      <c r="M36" s="119" t="s">
        <v>30</v>
      </c>
      <c r="N36" s="144">
        <v>0</v>
      </c>
      <c r="O36" s="144">
        <v>0</v>
      </c>
    </row>
    <row r="37" spans="2:15" ht="12" customHeight="1">
      <c r="B37" s="1094"/>
      <c r="C37" s="14" t="s">
        <v>670</v>
      </c>
      <c r="D37" s="14"/>
      <c r="E37" s="14"/>
      <c r="F37" s="14"/>
      <c r="G37" s="14"/>
      <c r="H37" s="14"/>
      <c r="I37" s="14"/>
      <c r="J37" s="14"/>
      <c r="K37" s="14"/>
      <c r="L37" s="14"/>
      <c r="M37" s="121" t="s">
        <v>560</v>
      </c>
      <c r="N37" s="146">
        <v>-6192</v>
      </c>
      <c r="O37" s="146">
        <v>-6396</v>
      </c>
    </row>
    <row r="38" spans="2:15" ht="12" customHeight="1">
      <c r="B38" s="1094"/>
      <c r="C38" s="20" t="s">
        <v>671</v>
      </c>
      <c r="D38" s="20"/>
      <c r="E38" s="20"/>
      <c r="F38" s="20"/>
      <c r="G38" s="20"/>
      <c r="H38" s="20"/>
      <c r="I38" s="20"/>
      <c r="J38" s="20"/>
      <c r="K38" s="20"/>
      <c r="L38" s="20"/>
      <c r="M38" s="121" t="s">
        <v>29</v>
      </c>
      <c r="N38" s="147">
        <v>1477</v>
      </c>
      <c r="O38" s="147">
        <v>1518</v>
      </c>
    </row>
    <row r="39" spans="2:15" ht="12" customHeight="1">
      <c r="B39" s="1094"/>
      <c r="C39" s="3" t="s">
        <v>672</v>
      </c>
      <c r="D39" s="3"/>
      <c r="E39" s="3"/>
      <c r="F39" s="3"/>
      <c r="G39" s="3"/>
      <c r="H39" s="3"/>
      <c r="I39" s="3"/>
      <c r="J39" s="3"/>
      <c r="K39" s="3"/>
      <c r="L39" s="3"/>
      <c r="M39" s="121" t="s">
        <v>120</v>
      </c>
      <c r="N39" s="147">
        <v>112714</v>
      </c>
      <c r="O39" s="147">
        <v>-50596</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0</v>
      </c>
      <c r="O42" s="144">
        <v>0</v>
      </c>
    </row>
    <row r="43" spans="2:15" ht="12" customHeight="1">
      <c r="B43" s="1094"/>
      <c r="C43" s="14" t="s">
        <v>676</v>
      </c>
      <c r="D43" s="14"/>
      <c r="E43" s="14"/>
      <c r="F43" s="14"/>
      <c r="G43" s="14"/>
      <c r="H43" s="14"/>
      <c r="I43" s="14"/>
      <c r="J43" s="14"/>
      <c r="K43" s="14"/>
      <c r="L43" s="14"/>
      <c r="M43" s="121" t="s">
        <v>15</v>
      </c>
      <c r="N43" s="146">
        <v>52829</v>
      </c>
      <c r="O43" s="146">
        <v>43141</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0</v>
      </c>
      <c r="O46" s="146">
        <v>0</v>
      </c>
    </row>
    <row r="47" spans="2:15" ht="12" customHeight="1">
      <c r="B47" s="1094"/>
      <c r="C47" s="20" t="s">
        <v>680</v>
      </c>
      <c r="D47" s="20"/>
      <c r="E47" s="20"/>
      <c r="F47" s="20"/>
      <c r="G47" s="20"/>
      <c r="H47" s="20"/>
      <c r="I47" s="20"/>
      <c r="J47" s="20"/>
      <c r="K47" s="20"/>
      <c r="L47" s="20"/>
      <c r="M47" s="121" t="s">
        <v>16</v>
      </c>
      <c r="N47" s="144">
        <v>30186</v>
      </c>
      <c r="O47" s="144">
        <v>29196</v>
      </c>
    </row>
    <row r="48" spans="2:15" ht="12" customHeight="1">
      <c r="B48" s="1094"/>
      <c r="C48" s="20" t="s">
        <v>681</v>
      </c>
      <c r="D48" s="20"/>
      <c r="E48" s="20"/>
      <c r="F48" s="20"/>
      <c r="G48" s="20"/>
      <c r="H48" s="20"/>
      <c r="I48" s="20"/>
      <c r="J48" s="20"/>
      <c r="K48" s="20"/>
      <c r="L48" s="20"/>
      <c r="M48" s="121" t="s">
        <v>21</v>
      </c>
      <c r="N48" s="146">
        <v>2568</v>
      </c>
      <c r="O48" s="146">
        <v>1300</v>
      </c>
    </row>
    <row r="49" spans="2:17" ht="12" customHeight="1">
      <c r="B49" s="1094"/>
      <c r="C49" s="20" t="s">
        <v>1634</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179497</v>
      </c>
      <c r="O50" s="147">
        <v>199507</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26463</v>
      </c>
      <c r="O52" s="144">
        <v>34103</v>
      </c>
    </row>
    <row r="53" spans="2:17" ht="12" customHeight="1">
      <c r="B53" s="1094"/>
      <c r="C53" s="14" t="s">
        <v>686</v>
      </c>
      <c r="D53" s="14"/>
      <c r="E53" s="14"/>
      <c r="F53" s="14"/>
      <c r="G53" s="14"/>
      <c r="H53" s="14"/>
      <c r="I53" s="14"/>
      <c r="J53" s="14"/>
      <c r="K53" s="14"/>
      <c r="L53" s="14"/>
      <c r="M53" s="121" t="s">
        <v>18</v>
      </c>
      <c r="N53" s="146">
        <v>2117</v>
      </c>
      <c r="O53" s="146">
        <v>2537</v>
      </c>
    </row>
    <row r="54" spans="2:17" ht="12" customHeight="1">
      <c r="B54" s="1094"/>
      <c r="C54" s="3" t="s">
        <v>320</v>
      </c>
      <c r="D54" s="3"/>
      <c r="E54" s="3"/>
      <c r="F54" s="3"/>
      <c r="G54" s="3"/>
      <c r="H54" s="3"/>
      <c r="I54" s="3"/>
      <c r="J54" s="3"/>
      <c r="K54" s="3"/>
      <c r="L54" s="3"/>
      <c r="M54" s="121" t="s">
        <v>158</v>
      </c>
      <c r="N54" s="147">
        <v>28580</v>
      </c>
      <c r="O54" s="147">
        <v>36640</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150917</v>
      </c>
      <c r="O56" s="146">
        <v>162867</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1635</v>
      </c>
      <c r="C4" s="24"/>
      <c r="D4" s="24"/>
      <c r="E4" s="24"/>
      <c r="F4" s="24"/>
      <c r="G4" s="24"/>
      <c r="H4" s="24"/>
      <c r="I4" s="24"/>
      <c r="J4" s="24"/>
      <c r="K4" s="95"/>
      <c r="L4" s="3522" t="s">
        <v>1636</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1637</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1638</v>
      </c>
      <c r="N7" s="3519" t="s">
        <v>1639</v>
      </c>
      <c r="O7" s="3520"/>
      <c r="P7" s="3520"/>
      <c r="Q7" s="3521"/>
      <c r="R7" s="1397" t="s">
        <v>88</v>
      </c>
      <c r="S7" s="1233" t="s">
        <v>88</v>
      </c>
      <c r="T7" s="1233" t="s">
        <v>88</v>
      </c>
      <c r="U7" s="1233" t="s">
        <v>89</v>
      </c>
      <c r="V7" s="3519" t="s">
        <v>1640</v>
      </c>
      <c r="W7" s="3520"/>
      <c r="X7" s="3520"/>
      <c r="Y7" s="3521"/>
      <c r="Z7" s="1398" t="s">
        <v>184</v>
      </c>
    </row>
    <row r="8" spans="2:36" ht="12" customHeight="1">
      <c r="B8" s="1084"/>
      <c r="K8" s="105"/>
      <c r="L8" s="105" t="s">
        <v>1417</v>
      </c>
      <c r="M8" s="105" t="s">
        <v>1641</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1642</v>
      </c>
      <c r="T9" s="105" t="s">
        <v>1643</v>
      </c>
      <c r="U9" s="108" t="s">
        <v>1423</v>
      </c>
      <c r="V9" s="126" t="s">
        <v>1644</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1645</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1646</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793563</v>
      </c>
      <c r="M14" s="1402">
        <v>10093</v>
      </c>
      <c r="N14" s="1103">
        <v>481216</v>
      </c>
      <c r="O14" s="1103">
        <v>0</v>
      </c>
      <c r="P14" s="1103">
        <v>205196</v>
      </c>
      <c r="Q14" s="1103">
        <v>276020</v>
      </c>
      <c r="R14" s="1103">
        <v>429977</v>
      </c>
      <c r="S14" s="1103">
        <v>0</v>
      </c>
      <c r="T14" s="1103">
        <v>351127</v>
      </c>
      <c r="U14" s="1103">
        <v>354870</v>
      </c>
      <c r="V14" s="1103">
        <v>290928</v>
      </c>
      <c r="W14" s="1103">
        <v>0</v>
      </c>
      <c r="X14" s="1103">
        <v>74489</v>
      </c>
      <c r="Y14" s="1103">
        <v>216439</v>
      </c>
      <c r="Z14" s="1403">
        <v>60</v>
      </c>
    </row>
    <row r="15" spans="2:36" ht="12" customHeight="1">
      <c r="B15" s="1242"/>
      <c r="C15" s="117"/>
      <c r="D15" s="117"/>
      <c r="E15" s="117"/>
      <c r="F15" s="117"/>
      <c r="G15" s="1" t="s">
        <v>553</v>
      </c>
      <c r="H15" s="1"/>
      <c r="I15" s="1"/>
      <c r="J15" s="1"/>
      <c r="K15" s="121" t="s">
        <v>219</v>
      </c>
      <c r="L15" s="1402">
        <v>0</v>
      </c>
      <c r="M15" s="1402">
        <v>0</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793563</v>
      </c>
      <c r="M17" s="1404">
        <v>10093</v>
      </c>
      <c r="N17" s="1405">
        <v>481216</v>
      </c>
      <c r="O17" s="1405">
        <v>0</v>
      </c>
      <c r="P17" s="1405">
        <v>205196</v>
      </c>
      <c r="Q17" s="1405">
        <v>276020</v>
      </c>
      <c r="R17" s="1405">
        <v>429977</v>
      </c>
      <c r="S17" s="1405">
        <v>0</v>
      </c>
      <c r="T17" s="1405">
        <v>351127</v>
      </c>
      <c r="U17" s="1405">
        <v>354870</v>
      </c>
      <c r="V17" s="1405">
        <v>290928</v>
      </c>
      <c r="W17" s="1405">
        <v>0</v>
      </c>
      <c r="X17" s="1405">
        <v>74489</v>
      </c>
      <c r="Y17" s="1405">
        <v>216439</v>
      </c>
      <c r="Z17" s="1403">
        <v>60</v>
      </c>
    </row>
    <row r="18" spans="2:26" ht="12" customHeight="1">
      <c r="B18" s="1091"/>
      <c r="C18" s="143"/>
      <c r="D18" s="143"/>
      <c r="E18" s="143"/>
      <c r="F18" s="143"/>
      <c r="G18" s="1" t="s">
        <v>555</v>
      </c>
      <c r="H18" s="1"/>
      <c r="I18" s="1"/>
      <c r="J18" s="1"/>
      <c r="K18" s="121" t="s">
        <v>126</v>
      </c>
      <c r="L18" s="1402">
        <v>0</v>
      </c>
      <c r="M18" s="1404">
        <v>0</v>
      </c>
      <c r="N18" s="1405">
        <v>26</v>
      </c>
      <c r="O18" s="1405">
        <v>0</v>
      </c>
      <c r="P18" s="1405">
        <v>7</v>
      </c>
      <c r="Q18" s="1405">
        <v>19</v>
      </c>
      <c r="R18" s="1405">
        <v>0</v>
      </c>
      <c r="S18" s="1405">
        <v>0</v>
      </c>
      <c r="T18" s="1405">
        <v>19</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793563</v>
      </c>
      <c r="M19" s="1406">
        <v>10093</v>
      </c>
      <c r="N19" s="1407">
        <v>481242</v>
      </c>
      <c r="O19" s="1407">
        <v>0</v>
      </c>
      <c r="P19" s="1407">
        <v>205203</v>
      </c>
      <c r="Q19" s="1407">
        <v>276039</v>
      </c>
      <c r="R19" s="1407">
        <v>429977</v>
      </c>
      <c r="S19" s="1407">
        <v>0</v>
      </c>
      <c r="T19" s="1407">
        <v>351146</v>
      </c>
      <c r="U19" s="1407">
        <v>354870</v>
      </c>
      <c r="V19" s="1407">
        <v>290928</v>
      </c>
      <c r="W19" s="1407">
        <v>0</v>
      </c>
      <c r="X19" s="1407">
        <v>74489</v>
      </c>
      <c r="Y19" s="1407">
        <v>216439</v>
      </c>
      <c r="Z19" s="1403">
        <v>60</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886561</v>
      </c>
      <c r="M22" s="1409">
        <v>19452</v>
      </c>
      <c r="N22" s="1409">
        <v>468023</v>
      </c>
      <c r="O22" s="1409">
        <v>0</v>
      </c>
      <c r="P22" s="1409">
        <v>117006</v>
      </c>
      <c r="Q22" s="1409">
        <v>351017</v>
      </c>
      <c r="R22" s="1409">
        <v>465029</v>
      </c>
      <c r="S22" s="1409">
        <v>0</v>
      </c>
      <c r="T22" s="1409">
        <v>422682</v>
      </c>
      <c r="U22" s="1409">
        <v>393364</v>
      </c>
      <c r="V22" s="1409">
        <v>300284</v>
      </c>
      <c r="W22" s="1409">
        <v>0</v>
      </c>
      <c r="X22" s="1409">
        <v>74875</v>
      </c>
      <c r="Y22" s="1409">
        <v>225409</v>
      </c>
      <c r="Z22" s="1411">
        <v>57</v>
      </c>
    </row>
    <row r="23" spans="2:26" ht="12" customHeight="1">
      <c r="B23" s="1242"/>
      <c r="C23" s="23"/>
      <c r="D23" s="23"/>
      <c r="E23" s="23"/>
      <c r="F23" s="23"/>
      <c r="G23" s="23"/>
      <c r="H23" s="23"/>
      <c r="I23" s="23"/>
      <c r="J23" s="132" t="s">
        <v>1647</v>
      </c>
      <c r="K23" s="121" t="s">
        <v>226</v>
      </c>
      <c r="L23" s="1103">
        <v>791714</v>
      </c>
      <c r="M23" s="1405">
        <v>4864</v>
      </c>
      <c r="N23" s="1405">
        <v>123551</v>
      </c>
      <c r="O23" s="1405">
        <v>0</v>
      </c>
      <c r="P23" s="1405">
        <v>30888</v>
      </c>
      <c r="Q23" s="1405">
        <v>92663</v>
      </c>
      <c r="R23" s="1405">
        <v>103826</v>
      </c>
      <c r="S23" s="1405">
        <v>0</v>
      </c>
      <c r="T23" s="1405">
        <v>98735</v>
      </c>
      <c r="U23" s="1405">
        <v>97754</v>
      </c>
      <c r="V23" s="1405">
        <v>118766</v>
      </c>
      <c r="W23" s="1405">
        <v>0</v>
      </c>
      <c r="X23" s="1405">
        <v>29710</v>
      </c>
      <c r="Y23" s="1405">
        <v>89056</v>
      </c>
      <c r="Z23" s="1403">
        <v>91</v>
      </c>
    </row>
    <row r="24" spans="2:26" ht="12" customHeight="1">
      <c r="B24" s="1252"/>
      <c r="C24" s="3051"/>
      <c r="D24" s="3051"/>
      <c r="E24" s="3051"/>
      <c r="F24" s="3051"/>
      <c r="G24" s="3051"/>
      <c r="H24" s="3051"/>
      <c r="I24" s="3051"/>
      <c r="J24" s="132" t="s">
        <v>198</v>
      </c>
      <c r="K24" s="121" t="s">
        <v>557</v>
      </c>
      <c r="L24" s="1412">
        <v>813291</v>
      </c>
      <c r="M24" s="1407">
        <v>35244</v>
      </c>
      <c r="N24" s="1407">
        <v>269239</v>
      </c>
      <c r="O24" s="1407">
        <v>0</v>
      </c>
      <c r="P24" s="1407">
        <v>80420</v>
      </c>
      <c r="Q24" s="1407">
        <v>188819</v>
      </c>
      <c r="R24" s="1407">
        <v>236983</v>
      </c>
      <c r="S24" s="1407">
        <v>0</v>
      </c>
      <c r="T24" s="1407">
        <v>210349</v>
      </c>
      <c r="U24" s="1407">
        <v>215453</v>
      </c>
      <c r="V24" s="1407">
        <v>287950</v>
      </c>
      <c r="W24" s="1407">
        <v>0</v>
      </c>
      <c r="X24" s="1407">
        <v>73954</v>
      </c>
      <c r="Y24" s="1407">
        <v>213996</v>
      </c>
      <c r="Z24" s="1403">
        <v>99</v>
      </c>
    </row>
    <row r="25" spans="2:26" ht="12" customHeight="1">
      <c r="B25" s="1247"/>
      <c r="C25" s="14" t="s">
        <v>1506</v>
      </c>
      <c r="D25" s="14"/>
      <c r="E25" s="14"/>
      <c r="F25" s="14"/>
      <c r="G25" s="14"/>
      <c r="H25" s="14"/>
      <c r="I25" s="14"/>
      <c r="J25" s="123"/>
      <c r="K25" s="121" t="s">
        <v>227</v>
      </c>
      <c r="L25" s="1103">
        <v>888440</v>
      </c>
      <c r="M25" s="1405">
        <v>52580</v>
      </c>
      <c r="N25" s="1405">
        <v>860813</v>
      </c>
      <c r="O25" s="1405">
        <v>0</v>
      </c>
      <c r="P25" s="1405">
        <v>228314</v>
      </c>
      <c r="Q25" s="1405">
        <v>632499</v>
      </c>
      <c r="R25" s="1405">
        <v>805838</v>
      </c>
      <c r="S25" s="1405">
        <v>0</v>
      </c>
      <c r="T25" s="1405">
        <v>731766</v>
      </c>
      <c r="U25" s="1405">
        <v>706571</v>
      </c>
      <c r="V25" s="1405">
        <v>707000</v>
      </c>
      <c r="W25" s="1405">
        <v>0</v>
      </c>
      <c r="X25" s="1405">
        <v>178539</v>
      </c>
      <c r="Y25" s="1405">
        <v>528461</v>
      </c>
      <c r="Z25" s="1403">
        <v>74</v>
      </c>
    </row>
    <row r="26" spans="2:26" ht="12" customHeight="1">
      <c r="B26" s="1247"/>
      <c r="C26" s="14" t="s">
        <v>1507</v>
      </c>
      <c r="D26" s="14"/>
      <c r="E26" s="14"/>
      <c r="F26" s="14"/>
      <c r="G26" s="14"/>
      <c r="H26" s="14"/>
      <c r="I26" s="14"/>
      <c r="J26" s="129" t="s">
        <v>197</v>
      </c>
      <c r="K26" s="121" t="s">
        <v>324</v>
      </c>
      <c r="L26" s="1408">
        <v>33830</v>
      </c>
      <c r="M26" s="1409">
        <v>14</v>
      </c>
      <c r="N26" s="1409">
        <v>4350</v>
      </c>
      <c r="O26" s="1409">
        <v>0</v>
      </c>
      <c r="P26" s="1409">
        <v>1087</v>
      </c>
      <c r="Q26" s="1409">
        <v>3263</v>
      </c>
      <c r="R26" s="1409">
        <v>748</v>
      </c>
      <c r="S26" s="1409">
        <v>0</v>
      </c>
      <c r="T26" s="1409">
        <v>3355</v>
      </c>
      <c r="U26" s="1409">
        <v>656</v>
      </c>
      <c r="V26" s="1409">
        <v>-752</v>
      </c>
      <c r="W26" s="1409">
        <v>0</v>
      </c>
      <c r="X26" s="1409">
        <v>-190</v>
      </c>
      <c r="Y26" s="1409">
        <v>-562</v>
      </c>
      <c r="Z26" s="1403">
        <v>-85</v>
      </c>
    </row>
    <row r="27" spans="2:26" ht="12" customHeight="1">
      <c r="B27" s="1247"/>
      <c r="C27" s="123"/>
      <c r="D27" s="123"/>
      <c r="E27" s="123"/>
      <c r="F27" s="123"/>
      <c r="G27" s="123"/>
      <c r="H27" s="123"/>
      <c r="I27" s="123"/>
      <c r="J27" s="132" t="s">
        <v>149</v>
      </c>
      <c r="K27" s="121" t="s">
        <v>223</v>
      </c>
      <c r="L27" s="1103">
        <v>31084</v>
      </c>
      <c r="M27" s="1405">
        <v>20</v>
      </c>
      <c r="N27" s="1405">
        <v>9380</v>
      </c>
      <c r="O27" s="1405">
        <v>0</v>
      </c>
      <c r="P27" s="1405">
        <v>2345</v>
      </c>
      <c r="Q27" s="1405">
        <v>7035</v>
      </c>
      <c r="R27" s="1405">
        <v>1478</v>
      </c>
      <c r="S27" s="1405">
        <v>0</v>
      </c>
      <c r="T27" s="1405">
        <v>7122</v>
      </c>
      <c r="U27" s="1405">
        <v>1391</v>
      </c>
      <c r="V27" s="1405">
        <v>-990</v>
      </c>
      <c r="W27" s="1405">
        <v>0</v>
      </c>
      <c r="X27" s="1405">
        <v>-254</v>
      </c>
      <c r="Y27" s="1405">
        <v>-736</v>
      </c>
      <c r="Z27" s="1403">
        <v>-52</v>
      </c>
    </row>
    <row r="28" spans="2:26" ht="12" customHeight="1">
      <c r="B28" s="1245"/>
      <c r="C28" s="123"/>
      <c r="D28" s="123"/>
      <c r="E28" s="123"/>
      <c r="F28" s="123"/>
      <c r="G28" s="123"/>
      <c r="H28" s="123"/>
      <c r="I28" s="123"/>
      <c r="J28" s="132" t="s">
        <v>198</v>
      </c>
      <c r="K28" s="121" t="s">
        <v>325</v>
      </c>
      <c r="L28" s="1408">
        <v>24663</v>
      </c>
      <c r="M28" s="1409">
        <v>30</v>
      </c>
      <c r="N28" s="1409">
        <v>2940</v>
      </c>
      <c r="O28" s="1409">
        <v>0</v>
      </c>
      <c r="P28" s="1409">
        <v>735</v>
      </c>
      <c r="Q28" s="1409">
        <v>2205</v>
      </c>
      <c r="R28" s="1409">
        <v>541</v>
      </c>
      <c r="S28" s="1409">
        <v>0</v>
      </c>
      <c r="T28" s="1409">
        <v>2293</v>
      </c>
      <c r="U28" s="1409">
        <v>453</v>
      </c>
      <c r="V28" s="1409">
        <v>325</v>
      </c>
      <c r="W28" s="1409">
        <v>0</v>
      </c>
      <c r="X28" s="1409">
        <v>81</v>
      </c>
      <c r="Y28" s="1409">
        <v>244</v>
      </c>
      <c r="Z28" s="1403">
        <v>53</v>
      </c>
    </row>
    <row r="29" spans="2:26" ht="12" customHeight="1">
      <c r="B29" s="1245"/>
      <c r="C29" s="14" t="s">
        <v>1508</v>
      </c>
      <c r="D29" s="14"/>
      <c r="E29" s="14"/>
      <c r="F29" s="14"/>
      <c r="G29" s="14"/>
      <c r="H29" s="14"/>
      <c r="I29" s="14"/>
      <c r="J29" s="14"/>
      <c r="K29" s="121" t="s">
        <v>323</v>
      </c>
      <c r="L29" s="1103">
        <v>33830</v>
      </c>
      <c r="M29" s="1405">
        <v>50</v>
      </c>
      <c r="N29" s="1405">
        <v>16670</v>
      </c>
      <c r="O29" s="1405">
        <v>0</v>
      </c>
      <c r="P29" s="1405">
        <v>4167</v>
      </c>
      <c r="Q29" s="1405">
        <v>12503</v>
      </c>
      <c r="R29" s="1405">
        <v>2767</v>
      </c>
      <c r="S29" s="1405">
        <v>0</v>
      </c>
      <c r="T29" s="1405">
        <v>12770</v>
      </c>
      <c r="U29" s="1405">
        <v>2500</v>
      </c>
      <c r="V29" s="1405">
        <v>-1417</v>
      </c>
      <c r="W29" s="1405">
        <v>0</v>
      </c>
      <c r="X29" s="1405">
        <v>-363</v>
      </c>
      <c r="Y29" s="1405">
        <v>-1054</v>
      </c>
      <c r="Z29" s="1403">
        <v>-42</v>
      </c>
    </row>
    <row r="30" spans="2:26" ht="12" customHeight="1">
      <c r="B30" s="1245"/>
      <c r="C30" s="20" t="s">
        <v>1509</v>
      </c>
      <c r="D30" s="20"/>
      <c r="E30" s="20"/>
      <c r="F30" s="20"/>
      <c r="G30" s="20"/>
      <c r="H30" s="20"/>
      <c r="I30" s="20"/>
      <c r="J30" s="129" t="s">
        <v>197</v>
      </c>
      <c r="K30" s="121" t="s">
        <v>224</v>
      </c>
      <c r="L30" s="1408"/>
      <c r="M30" s="1409"/>
      <c r="N30" s="1409">
        <v>3503</v>
      </c>
      <c r="O30" s="1409">
        <v>0</v>
      </c>
      <c r="P30" s="1409">
        <v>876</v>
      </c>
      <c r="Q30" s="1409">
        <v>2627</v>
      </c>
      <c r="R30" s="1409">
        <v>3067</v>
      </c>
      <c r="S30" s="1409">
        <v>0</v>
      </c>
      <c r="T30" s="1409">
        <v>2774</v>
      </c>
      <c r="U30" s="1409">
        <v>2920</v>
      </c>
      <c r="V30" s="1409">
        <v>3710</v>
      </c>
      <c r="W30" s="1409">
        <v>0</v>
      </c>
      <c r="X30" s="1409">
        <v>924</v>
      </c>
      <c r="Y30" s="1409">
        <v>2786</v>
      </c>
      <c r="Z30" s="1403">
        <v>95</v>
      </c>
    </row>
    <row r="31" spans="2:26" ht="12" customHeight="1">
      <c r="B31" s="1248"/>
      <c r="C31" s="124"/>
      <c r="D31" s="124"/>
      <c r="E31" s="124"/>
      <c r="F31" s="124"/>
      <c r="G31" s="124"/>
      <c r="H31" s="124"/>
      <c r="I31" s="124"/>
      <c r="J31" s="132" t="s">
        <v>149</v>
      </c>
      <c r="K31" s="121" t="s">
        <v>627</v>
      </c>
      <c r="L31" s="1103"/>
      <c r="M31" s="1405"/>
      <c r="N31" s="1405">
        <v>717</v>
      </c>
      <c r="O31" s="1405">
        <v>0</v>
      </c>
      <c r="P31" s="1405">
        <v>179</v>
      </c>
      <c r="Q31" s="1405">
        <v>538</v>
      </c>
      <c r="R31" s="1405">
        <v>812</v>
      </c>
      <c r="S31" s="1405">
        <v>0</v>
      </c>
      <c r="T31" s="1405">
        <v>641</v>
      </c>
      <c r="U31" s="1405">
        <v>709</v>
      </c>
      <c r="V31" s="1405">
        <v>-781</v>
      </c>
      <c r="W31" s="1405">
        <v>0</v>
      </c>
      <c r="X31" s="1405">
        <v>-199</v>
      </c>
      <c r="Y31" s="1405">
        <v>-582</v>
      </c>
      <c r="Z31" s="1403">
        <v>-82</v>
      </c>
    </row>
    <row r="32" spans="2:26" ht="12" customHeight="1">
      <c r="B32" s="1252"/>
      <c r="C32" s="92"/>
      <c r="D32" s="92"/>
      <c r="E32" s="92"/>
      <c r="F32" s="92"/>
      <c r="G32" s="92"/>
      <c r="H32" s="92"/>
      <c r="I32" s="92"/>
      <c r="J32" s="132" t="s">
        <v>198</v>
      </c>
      <c r="K32" s="121" t="s">
        <v>199</v>
      </c>
      <c r="L32" s="1408"/>
      <c r="M32" s="1409"/>
      <c r="N32" s="1409">
        <v>1570</v>
      </c>
      <c r="O32" s="1409">
        <v>0</v>
      </c>
      <c r="P32" s="1409">
        <v>393</v>
      </c>
      <c r="Q32" s="1409">
        <v>1177</v>
      </c>
      <c r="R32" s="1409">
        <v>1143</v>
      </c>
      <c r="S32" s="1409">
        <v>0</v>
      </c>
      <c r="T32" s="1409">
        <v>1172</v>
      </c>
      <c r="U32" s="1409">
        <v>1148</v>
      </c>
      <c r="V32" s="1409">
        <v>1703</v>
      </c>
      <c r="W32" s="1409">
        <v>0</v>
      </c>
      <c r="X32" s="1409">
        <v>424</v>
      </c>
      <c r="Y32" s="1409">
        <v>1279</v>
      </c>
      <c r="Z32" s="1403">
        <v>111</v>
      </c>
    </row>
    <row r="33" spans="2:26" ht="12" customHeight="1">
      <c r="B33" s="1245"/>
      <c r="C33" s="20" t="s">
        <v>1441</v>
      </c>
      <c r="D33" s="20"/>
      <c r="E33" s="20"/>
      <c r="F33" s="20"/>
      <c r="G33" s="20"/>
      <c r="H33" s="20"/>
      <c r="I33" s="20"/>
      <c r="J33" s="20"/>
      <c r="K33" s="121" t="s">
        <v>629</v>
      </c>
      <c r="L33" s="1103"/>
      <c r="M33" s="1405"/>
      <c r="N33" s="1405">
        <v>5790</v>
      </c>
      <c r="O33" s="1405">
        <v>0</v>
      </c>
      <c r="P33" s="1405">
        <v>1448</v>
      </c>
      <c r="Q33" s="1405">
        <v>4342</v>
      </c>
      <c r="R33" s="1405">
        <v>5022</v>
      </c>
      <c r="S33" s="1405">
        <v>0</v>
      </c>
      <c r="T33" s="1405">
        <v>4587</v>
      </c>
      <c r="U33" s="1405">
        <v>4777</v>
      </c>
      <c r="V33" s="1405">
        <v>4632</v>
      </c>
      <c r="W33" s="1405">
        <v>0</v>
      </c>
      <c r="X33" s="1405">
        <v>1149</v>
      </c>
      <c r="Y33" s="1405">
        <v>3483</v>
      </c>
      <c r="Z33" s="1403">
        <v>72</v>
      </c>
    </row>
    <row r="34" spans="2:26" ht="12" customHeight="1">
      <c r="B34" s="1245"/>
      <c r="C34" s="1" t="s">
        <v>1510</v>
      </c>
      <c r="D34" s="1"/>
      <c r="E34" s="1"/>
      <c r="F34" s="1"/>
      <c r="G34" s="1"/>
      <c r="H34" s="1"/>
      <c r="I34" s="1"/>
      <c r="J34" s="129" t="s">
        <v>197</v>
      </c>
      <c r="K34" s="121" t="s">
        <v>128</v>
      </c>
      <c r="L34" s="1408">
        <v>920391</v>
      </c>
      <c r="M34" s="1409">
        <v>19466</v>
      </c>
      <c r="N34" s="1409">
        <v>475876</v>
      </c>
      <c r="O34" s="1409">
        <v>0</v>
      </c>
      <c r="P34" s="1409">
        <v>118969</v>
      </c>
      <c r="Q34" s="1409">
        <v>356907</v>
      </c>
      <c r="R34" s="1409">
        <v>468844</v>
      </c>
      <c r="S34" s="1409">
        <v>0</v>
      </c>
      <c r="T34" s="1409">
        <v>428811</v>
      </c>
      <c r="U34" s="1409">
        <v>396940</v>
      </c>
      <c r="V34" s="1409">
        <v>303242</v>
      </c>
      <c r="W34" s="1409">
        <v>0</v>
      </c>
      <c r="X34" s="1409">
        <v>75609</v>
      </c>
      <c r="Y34" s="1409">
        <v>227633</v>
      </c>
      <c r="Z34" s="1403">
        <v>57</v>
      </c>
    </row>
    <row r="35" spans="2:26" ht="12" customHeight="1">
      <c r="B35" s="1099"/>
      <c r="F35" s="117"/>
      <c r="J35" s="132" t="s">
        <v>149</v>
      </c>
      <c r="K35" s="121" t="s">
        <v>129</v>
      </c>
      <c r="L35" s="1103">
        <v>822798</v>
      </c>
      <c r="M35" s="1405">
        <v>4884</v>
      </c>
      <c r="N35" s="1405">
        <v>133648</v>
      </c>
      <c r="O35" s="1405">
        <v>0</v>
      </c>
      <c r="P35" s="1405">
        <v>33412</v>
      </c>
      <c r="Q35" s="1405">
        <v>100236</v>
      </c>
      <c r="R35" s="1405">
        <v>106116</v>
      </c>
      <c r="S35" s="1405">
        <v>0</v>
      </c>
      <c r="T35" s="1405">
        <v>106498</v>
      </c>
      <c r="U35" s="1405">
        <v>99854</v>
      </c>
      <c r="V35" s="1405">
        <v>116995</v>
      </c>
      <c r="W35" s="1405">
        <v>0</v>
      </c>
      <c r="X35" s="1405">
        <v>29257</v>
      </c>
      <c r="Y35" s="1405">
        <v>87738</v>
      </c>
      <c r="Z35" s="1403">
        <v>87</v>
      </c>
    </row>
    <row r="36" spans="2:26" ht="12" customHeight="1">
      <c r="B36" s="1091"/>
      <c r="C36" s="92"/>
      <c r="D36" s="92"/>
      <c r="E36" s="92"/>
      <c r="F36" s="122"/>
      <c r="G36" s="92"/>
      <c r="I36" s="92"/>
      <c r="J36" s="132" t="s">
        <v>198</v>
      </c>
      <c r="K36" s="121" t="s">
        <v>130</v>
      </c>
      <c r="L36" s="1412">
        <v>837954</v>
      </c>
      <c r="M36" s="1407">
        <v>35274</v>
      </c>
      <c r="N36" s="1407">
        <v>273749</v>
      </c>
      <c r="O36" s="1407">
        <v>0</v>
      </c>
      <c r="P36" s="1407">
        <v>81548</v>
      </c>
      <c r="Q36" s="1407">
        <v>192201</v>
      </c>
      <c r="R36" s="1407">
        <v>238667</v>
      </c>
      <c r="S36" s="1407">
        <v>0</v>
      </c>
      <c r="T36" s="1407">
        <v>213814</v>
      </c>
      <c r="U36" s="1407">
        <v>217054</v>
      </c>
      <c r="V36" s="1407">
        <v>289978</v>
      </c>
      <c r="W36" s="1407">
        <v>0</v>
      </c>
      <c r="X36" s="1407">
        <v>74459</v>
      </c>
      <c r="Y36" s="1407">
        <v>215519</v>
      </c>
      <c r="Z36" s="1403">
        <v>99</v>
      </c>
    </row>
    <row r="37" spans="2:26" ht="12" customHeight="1">
      <c r="B37" s="3467" t="s">
        <v>1511</v>
      </c>
      <c r="C37" s="3"/>
      <c r="D37" s="3"/>
      <c r="E37" s="3"/>
      <c r="F37" s="3"/>
      <c r="G37" s="3"/>
      <c r="H37" s="3"/>
      <c r="I37" s="3"/>
      <c r="J37" s="3"/>
      <c r="K37" s="121" t="s">
        <v>228</v>
      </c>
      <c r="L37" s="1103">
        <v>922270</v>
      </c>
      <c r="M37" s="1407">
        <v>52630</v>
      </c>
      <c r="N37" s="1407">
        <v>883273</v>
      </c>
      <c r="O37" s="1407">
        <v>0</v>
      </c>
      <c r="P37" s="1407">
        <v>233929</v>
      </c>
      <c r="Q37" s="1407">
        <v>649344</v>
      </c>
      <c r="R37" s="1407">
        <v>813627</v>
      </c>
      <c r="S37" s="1407">
        <v>0</v>
      </c>
      <c r="T37" s="1407">
        <v>749123</v>
      </c>
      <c r="U37" s="1407">
        <v>713848</v>
      </c>
      <c r="V37" s="1407">
        <v>710215</v>
      </c>
      <c r="W37" s="1407">
        <v>0</v>
      </c>
      <c r="X37" s="1407">
        <v>179325</v>
      </c>
      <c r="Y37" s="1407">
        <v>530890</v>
      </c>
      <c r="Z37" s="1403">
        <v>74</v>
      </c>
    </row>
    <row r="38" spans="2:26" ht="12" customHeight="1">
      <c r="B38" s="3449" t="s">
        <v>558</v>
      </c>
      <c r="C38" s="1"/>
      <c r="D38" s="1"/>
      <c r="E38" s="1"/>
      <c r="F38" s="1"/>
      <c r="G38" s="1"/>
      <c r="H38" s="1"/>
      <c r="I38" s="1"/>
      <c r="J38" s="1"/>
      <c r="K38" s="121" t="s">
        <v>28</v>
      </c>
      <c r="L38" s="1103">
        <v>0</v>
      </c>
      <c r="M38" s="1103">
        <v>0</v>
      </c>
      <c r="N38" s="1103">
        <v>1</v>
      </c>
      <c r="O38" s="1103">
        <v>0</v>
      </c>
      <c r="P38" s="1103">
        <v>0</v>
      </c>
      <c r="Q38" s="1103">
        <v>1</v>
      </c>
      <c r="R38" s="1103">
        <v>0</v>
      </c>
      <c r="S38" s="1103">
        <v>0</v>
      </c>
      <c r="T38" s="1103">
        <v>1</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2</v>
      </c>
      <c r="O42" s="1405">
        <v>0</v>
      </c>
      <c r="P42" s="1405">
        <v>0</v>
      </c>
      <c r="Q42" s="1405">
        <v>2</v>
      </c>
      <c r="R42" s="1405">
        <v>0</v>
      </c>
      <c r="S42" s="1405">
        <v>0</v>
      </c>
      <c r="T42" s="1405">
        <v>1</v>
      </c>
      <c r="U42" s="1405">
        <v>1</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35</v>
      </c>
      <c r="O46" s="1405">
        <v>0</v>
      </c>
      <c r="P46" s="1405">
        <v>9</v>
      </c>
      <c r="Q46" s="1405">
        <v>26</v>
      </c>
      <c r="R46" s="1405">
        <v>0</v>
      </c>
      <c r="S46" s="1405">
        <v>0</v>
      </c>
      <c r="T46" s="1405">
        <v>25</v>
      </c>
      <c r="U46" s="1405">
        <v>1</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2</v>
      </c>
      <c r="O51" s="1405">
        <v>0</v>
      </c>
      <c r="P51" s="1405">
        <v>0</v>
      </c>
      <c r="Q51" s="1405">
        <v>2</v>
      </c>
      <c r="R51" s="1405">
        <v>0</v>
      </c>
      <c r="S51" s="1405">
        <v>0</v>
      </c>
      <c r="T51" s="1405">
        <v>1</v>
      </c>
      <c r="U51" s="1405">
        <v>1</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0</v>
      </c>
      <c r="O54" s="1405">
        <v>0</v>
      </c>
      <c r="P54" s="1405">
        <v>0</v>
      </c>
      <c r="Q54" s="1405">
        <v>0</v>
      </c>
      <c r="R54" s="1405">
        <v>0</v>
      </c>
      <c r="S54" s="1405">
        <v>0</v>
      </c>
      <c r="T54" s="1405">
        <v>0</v>
      </c>
      <c r="U54" s="1405">
        <v>0</v>
      </c>
      <c r="V54" s="1405">
        <v>0</v>
      </c>
      <c r="W54" s="1405">
        <v>0</v>
      </c>
      <c r="X54" s="1405">
        <v>0</v>
      </c>
      <c r="Y54" s="1405">
        <v>0</v>
      </c>
      <c r="Z54" s="1403">
        <v>0</v>
      </c>
    </row>
    <row r="55" spans="2:26" ht="12" customHeight="1">
      <c r="B55" s="3449" t="s">
        <v>890</v>
      </c>
      <c r="C55" s="1"/>
      <c r="D55" s="1"/>
      <c r="E55" s="1"/>
      <c r="F55" s="1"/>
      <c r="G55" s="1"/>
      <c r="H55" s="1"/>
      <c r="I55" s="1"/>
      <c r="J55" s="1"/>
      <c r="K55" s="121" t="s">
        <v>158</v>
      </c>
      <c r="L55" s="1103">
        <v>0</v>
      </c>
      <c r="M55" s="1405">
        <v>0</v>
      </c>
      <c r="N55" s="1405">
        <v>37</v>
      </c>
      <c r="O55" s="1405">
        <v>0</v>
      </c>
      <c r="P55" s="1405">
        <v>9</v>
      </c>
      <c r="Q55" s="1405">
        <v>28</v>
      </c>
      <c r="R55" s="1405">
        <v>0</v>
      </c>
      <c r="S55" s="1405">
        <v>0</v>
      </c>
      <c r="T55" s="1405">
        <v>26</v>
      </c>
      <c r="U55" s="1405">
        <v>2</v>
      </c>
      <c r="V55" s="1405">
        <v>0</v>
      </c>
      <c r="W55" s="1405">
        <v>0</v>
      </c>
      <c r="X55" s="1405">
        <v>0</v>
      </c>
      <c r="Y55" s="1405">
        <v>0</v>
      </c>
      <c r="Z55" s="1403">
        <v>0</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0</v>
      </c>
      <c r="M64" s="1407">
        <v>0</v>
      </c>
      <c r="N64" s="1407">
        <v>0</v>
      </c>
      <c r="O64" s="1407">
        <v>0</v>
      </c>
      <c r="P64" s="1407">
        <v>0</v>
      </c>
      <c r="Q64" s="1407">
        <v>0</v>
      </c>
      <c r="R64" s="1407">
        <v>0</v>
      </c>
      <c r="S64" s="1407">
        <v>0</v>
      </c>
      <c r="T64" s="1407">
        <v>0</v>
      </c>
      <c r="U64" s="1407">
        <v>0</v>
      </c>
      <c r="V64" s="1407">
        <v>0</v>
      </c>
      <c r="W64" s="1407">
        <v>0</v>
      </c>
      <c r="X64" s="1407">
        <v>0</v>
      </c>
      <c r="Y64" s="1407">
        <v>0</v>
      </c>
      <c r="Z64" s="1403">
        <v>0</v>
      </c>
    </row>
    <row r="65" spans="2:26" ht="12" customHeight="1">
      <c r="B65" s="3455" t="s">
        <v>1648</v>
      </c>
      <c r="C65" s="3456"/>
      <c r="D65" s="3456"/>
      <c r="E65" s="3456"/>
      <c r="F65" s="3456"/>
      <c r="G65" s="3456"/>
      <c r="H65" s="3456"/>
      <c r="I65" s="3456"/>
      <c r="J65" s="3456"/>
      <c r="K65" s="1256" t="s">
        <v>124</v>
      </c>
      <c r="L65" s="1413">
        <v>1715833</v>
      </c>
      <c r="M65" s="1413">
        <v>62723</v>
      </c>
      <c r="N65" s="1413">
        <v>1364555</v>
      </c>
      <c r="O65" s="1413">
        <v>0</v>
      </c>
      <c r="P65" s="1413">
        <v>439141</v>
      </c>
      <c r="Q65" s="1413">
        <v>925414</v>
      </c>
      <c r="R65" s="1413">
        <v>1243604</v>
      </c>
      <c r="S65" s="1413">
        <v>0</v>
      </c>
      <c r="T65" s="1413">
        <v>1100297</v>
      </c>
      <c r="U65" s="1413">
        <v>1068721</v>
      </c>
      <c r="V65" s="1413">
        <v>1001143</v>
      </c>
      <c r="W65" s="1413">
        <v>0</v>
      </c>
      <c r="X65" s="1413">
        <v>253814</v>
      </c>
      <c r="Y65" s="1413">
        <v>747329</v>
      </c>
      <c r="Z65" s="1414">
        <v>69</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1649</v>
      </c>
      <c r="C4" s="3439"/>
      <c r="D4" s="3439"/>
      <c r="E4" s="3439"/>
      <c r="F4" s="3439"/>
      <c r="G4" s="3439"/>
      <c r="H4" s="3439"/>
      <c r="I4" s="1214"/>
      <c r="J4" s="3523" t="s">
        <v>1636</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1650</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1651</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289140</v>
      </c>
      <c r="M11" s="1439">
        <v>0</v>
      </c>
      <c r="N11" s="1438">
        <v>74337</v>
      </c>
      <c r="O11" s="1440">
        <v>214803</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289140</v>
      </c>
      <c r="M14" s="1439">
        <v>0</v>
      </c>
      <c r="N14" s="1438">
        <v>74337</v>
      </c>
      <c r="O14" s="1440">
        <v>214803</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289140</v>
      </c>
      <c r="M16" s="1449">
        <v>0</v>
      </c>
      <c r="N16" s="1448">
        <v>74337</v>
      </c>
      <c r="O16" s="1450">
        <v>214803</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272579</v>
      </c>
      <c r="M19" s="1453">
        <v>0</v>
      </c>
      <c r="N19" s="1452">
        <v>68149</v>
      </c>
      <c r="O19" s="1454">
        <v>204430</v>
      </c>
    </row>
    <row r="20" spans="2:15" ht="12" customHeight="1">
      <c r="B20" s="1245"/>
      <c r="C20" s="23"/>
      <c r="D20" s="23"/>
      <c r="E20" s="23"/>
      <c r="F20" s="23"/>
      <c r="G20" s="23"/>
      <c r="H20" s="23"/>
      <c r="I20" s="2" t="s">
        <v>149</v>
      </c>
      <c r="J20" s="2"/>
      <c r="K20" s="121" t="s">
        <v>226</v>
      </c>
      <c r="L20" s="1438">
        <v>102713</v>
      </c>
      <c r="M20" s="1439">
        <v>0</v>
      </c>
      <c r="N20" s="1438">
        <v>25687</v>
      </c>
      <c r="O20" s="1440">
        <v>77026</v>
      </c>
    </row>
    <row r="21" spans="2:15" ht="12" customHeight="1">
      <c r="B21" s="1245"/>
      <c r="C21" s="3051"/>
      <c r="D21" s="3051"/>
      <c r="E21" s="3051"/>
      <c r="F21" s="3051"/>
      <c r="G21" s="3051"/>
      <c r="H21" s="3051"/>
      <c r="I21" s="2" t="s">
        <v>198</v>
      </c>
      <c r="J21" s="2"/>
      <c r="K21" s="121" t="s">
        <v>557</v>
      </c>
      <c r="L21" s="1455">
        <v>287693</v>
      </c>
      <c r="M21" s="1453">
        <v>0</v>
      </c>
      <c r="N21" s="1452">
        <v>73901</v>
      </c>
      <c r="O21" s="1454">
        <v>213792</v>
      </c>
    </row>
    <row r="22" spans="2:15" ht="12" customHeight="1">
      <c r="B22" s="1247"/>
      <c r="C22" s="14" t="s">
        <v>1506</v>
      </c>
      <c r="D22" s="14"/>
      <c r="E22" s="14"/>
      <c r="F22" s="14"/>
      <c r="G22" s="14"/>
      <c r="H22" s="14"/>
      <c r="I22" s="123"/>
      <c r="J22" s="123"/>
      <c r="K22" s="121" t="s">
        <v>227</v>
      </c>
      <c r="L22" s="1438">
        <v>662985</v>
      </c>
      <c r="M22" s="1439">
        <v>0</v>
      </c>
      <c r="N22" s="1438">
        <v>167737</v>
      </c>
      <c r="O22" s="1440">
        <v>495248</v>
      </c>
    </row>
    <row r="23" spans="2:15" ht="12" customHeight="1">
      <c r="B23" s="1247"/>
      <c r="C23" s="14" t="s">
        <v>1507</v>
      </c>
      <c r="D23" s="14"/>
      <c r="E23" s="14"/>
      <c r="F23" s="14"/>
      <c r="G23" s="14"/>
      <c r="H23" s="14"/>
      <c r="I23" s="2" t="s">
        <v>197</v>
      </c>
      <c r="J23" s="2"/>
      <c r="K23" s="121" t="s">
        <v>324</v>
      </c>
      <c r="L23" s="1455">
        <v>-1268</v>
      </c>
      <c r="M23" s="1453">
        <v>0</v>
      </c>
      <c r="N23" s="1452">
        <v>-317</v>
      </c>
      <c r="O23" s="1454">
        <v>-951</v>
      </c>
    </row>
    <row r="24" spans="2:15" ht="12" customHeight="1">
      <c r="B24" s="1247"/>
      <c r="C24" s="123"/>
      <c r="D24" s="123"/>
      <c r="E24" s="123"/>
      <c r="F24" s="123"/>
      <c r="G24" s="123"/>
      <c r="H24" s="123"/>
      <c r="I24" s="2" t="s">
        <v>149</v>
      </c>
      <c r="J24" s="2"/>
      <c r="K24" s="121" t="s">
        <v>223</v>
      </c>
      <c r="L24" s="1438">
        <v>-2236</v>
      </c>
      <c r="M24" s="1439">
        <v>0</v>
      </c>
      <c r="N24" s="1438">
        <v>-559</v>
      </c>
      <c r="O24" s="1440">
        <v>-1677</v>
      </c>
    </row>
    <row r="25" spans="2:15" ht="12" customHeight="1">
      <c r="B25" s="1245"/>
      <c r="C25" s="123"/>
      <c r="D25" s="123"/>
      <c r="E25" s="123"/>
      <c r="F25" s="123"/>
      <c r="G25" s="123"/>
      <c r="H25" s="123"/>
      <c r="I25" s="2" t="s">
        <v>198</v>
      </c>
      <c r="J25" s="2"/>
      <c r="K25" s="121" t="s">
        <v>325</v>
      </c>
      <c r="L25" s="1455">
        <v>326</v>
      </c>
      <c r="M25" s="1453">
        <v>0</v>
      </c>
      <c r="N25" s="1452">
        <v>81</v>
      </c>
      <c r="O25" s="1454">
        <v>245</v>
      </c>
    </row>
    <row r="26" spans="2:15" ht="12" customHeight="1">
      <c r="B26" s="1245"/>
      <c r="C26" s="14" t="s">
        <v>1508</v>
      </c>
      <c r="D26" s="14"/>
      <c r="E26" s="14"/>
      <c r="F26" s="14"/>
      <c r="G26" s="14"/>
      <c r="H26" s="14"/>
      <c r="I26" s="14"/>
      <c r="J26" s="14"/>
      <c r="K26" s="121" t="s">
        <v>323</v>
      </c>
      <c r="L26" s="1438">
        <v>-3178</v>
      </c>
      <c r="M26" s="1439">
        <v>0</v>
      </c>
      <c r="N26" s="1438">
        <v>-795</v>
      </c>
      <c r="O26" s="1440">
        <v>-2383</v>
      </c>
    </row>
    <row r="27" spans="2:15" ht="12" customHeight="1">
      <c r="B27" s="1245"/>
      <c r="C27" s="20" t="s">
        <v>1509</v>
      </c>
      <c r="D27" s="20"/>
      <c r="E27" s="20"/>
      <c r="F27" s="20"/>
      <c r="G27" s="20"/>
      <c r="H27" s="20"/>
      <c r="I27" s="2" t="s">
        <v>197</v>
      </c>
      <c r="J27" s="2"/>
      <c r="K27" s="121" t="s">
        <v>224</v>
      </c>
      <c r="L27" s="1455">
        <v>3710</v>
      </c>
      <c r="M27" s="1453">
        <v>0</v>
      </c>
      <c r="N27" s="1452">
        <v>923</v>
      </c>
      <c r="O27" s="1454">
        <v>2787</v>
      </c>
    </row>
    <row r="28" spans="2:15" ht="12" customHeight="1">
      <c r="B28" s="1245"/>
      <c r="C28" s="123"/>
      <c r="D28" s="123"/>
      <c r="E28" s="123"/>
      <c r="F28" s="123"/>
      <c r="G28" s="123"/>
      <c r="H28" s="1447"/>
      <c r="I28" s="2" t="s">
        <v>149</v>
      </c>
      <c r="J28" s="2"/>
      <c r="K28" s="121" t="s">
        <v>627</v>
      </c>
      <c r="L28" s="1438">
        <v>-781</v>
      </c>
      <c r="M28" s="1439">
        <v>0</v>
      </c>
      <c r="N28" s="1438">
        <v>-199</v>
      </c>
      <c r="O28" s="1440">
        <v>-582</v>
      </c>
    </row>
    <row r="29" spans="2:15" ht="12" customHeight="1">
      <c r="B29" s="1245"/>
      <c r="C29" s="123"/>
      <c r="D29" s="123"/>
      <c r="E29" s="123"/>
      <c r="F29" s="123"/>
      <c r="G29" s="123"/>
      <c r="H29" s="1447"/>
      <c r="I29" s="2" t="s">
        <v>198</v>
      </c>
      <c r="J29" s="2"/>
      <c r="K29" s="121" t="s">
        <v>199</v>
      </c>
      <c r="L29" s="1455">
        <v>1703</v>
      </c>
      <c r="M29" s="1453">
        <v>0</v>
      </c>
      <c r="N29" s="1452">
        <v>424</v>
      </c>
      <c r="O29" s="1454">
        <v>1279</v>
      </c>
    </row>
    <row r="30" spans="2:15" ht="12" customHeight="1">
      <c r="B30" s="1245"/>
      <c r="C30" s="20" t="s">
        <v>1441</v>
      </c>
      <c r="D30" s="20"/>
      <c r="E30" s="20"/>
      <c r="F30" s="20"/>
      <c r="G30" s="20"/>
      <c r="H30" s="20"/>
      <c r="I30" s="20"/>
      <c r="J30" s="20"/>
      <c r="K30" s="121" t="s">
        <v>629</v>
      </c>
      <c r="L30" s="1438">
        <v>4632</v>
      </c>
      <c r="M30" s="1439">
        <v>0</v>
      </c>
      <c r="N30" s="1438">
        <v>1148</v>
      </c>
      <c r="O30" s="1440">
        <v>3484</v>
      </c>
    </row>
    <row r="31" spans="2:15" ht="12" customHeight="1">
      <c r="B31" s="1245"/>
      <c r="C31" s="3098" t="s">
        <v>1510</v>
      </c>
      <c r="D31" s="3098"/>
      <c r="E31" s="3098"/>
      <c r="F31" s="3098"/>
      <c r="G31" s="3098"/>
      <c r="H31" s="3098"/>
      <c r="I31" s="2" t="s">
        <v>197</v>
      </c>
      <c r="J31" s="2"/>
      <c r="K31" s="1444" t="s">
        <v>128</v>
      </c>
      <c r="L31" s="1455">
        <v>275021</v>
      </c>
      <c r="M31" s="1453">
        <v>0</v>
      </c>
      <c r="N31" s="1452">
        <v>68755</v>
      </c>
      <c r="O31" s="1454">
        <v>206266</v>
      </c>
    </row>
    <row r="32" spans="2:15" ht="12" customHeight="1">
      <c r="B32" s="1094"/>
      <c r="C32" s="123"/>
      <c r="D32" s="123"/>
      <c r="E32" s="123"/>
      <c r="F32" s="118"/>
      <c r="G32" s="123"/>
      <c r="I32" s="2" t="s">
        <v>149</v>
      </c>
      <c r="J32" s="2"/>
      <c r="K32" s="1444" t="s">
        <v>129</v>
      </c>
      <c r="L32" s="1438">
        <v>99696</v>
      </c>
      <c r="M32" s="1439">
        <v>0</v>
      </c>
      <c r="N32" s="1438">
        <v>24929</v>
      </c>
      <c r="O32" s="1440">
        <v>74767</v>
      </c>
    </row>
    <row r="33" spans="2:15" ht="12" customHeight="1">
      <c r="B33" s="1094"/>
      <c r="C33" s="123"/>
      <c r="D33" s="123"/>
      <c r="E33" s="123"/>
      <c r="F33" s="118"/>
      <c r="G33" s="123"/>
      <c r="I33" s="2" t="s">
        <v>198</v>
      </c>
      <c r="J33" s="2"/>
      <c r="K33" s="1444" t="s">
        <v>130</v>
      </c>
      <c r="L33" s="1455">
        <v>289722</v>
      </c>
      <c r="M33" s="1453">
        <v>0</v>
      </c>
      <c r="N33" s="1452">
        <v>74406</v>
      </c>
      <c r="O33" s="1454">
        <v>215316</v>
      </c>
    </row>
    <row r="34" spans="2:15" ht="12" customHeight="1">
      <c r="B34" s="3530" t="s">
        <v>1511</v>
      </c>
      <c r="C34" s="3531"/>
      <c r="D34" s="3531"/>
      <c r="E34" s="3531"/>
      <c r="F34" s="3531"/>
      <c r="G34" s="3531"/>
      <c r="H34" s="3531"/>
      <c r="I34" s="3531"/>
      <c r="J34" s="3531"/>
      <c r="K34" s="1444" t="s">
        <v>228</v>
      </c>
      <c r="L34" s="1438">
        <v>664439</v>
      </c>
      <c r="M34" s="1439">
        <v>0</v>
      </c>
      <c r="N34" s="1438">
        <v>168090</v>
      </c>
      <c r="O34" s="1440">
        <v>496349</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0</v>
      </c>
      <c r="M51" s="1439">
        <v>0</v>
      </c>
      <c r="N51" s="1438">
        <v>0</v>
      </c>
      <c r="O51" s="1440">
        <v>0</v>
      </c>
    </row>
    <row r="52" spans="2:15" ht="12" customHeight="1">
      <c r="B52" s="3528" t="s">
        <v>890</v>
      </c>
      <c r="C52" s="3529"/>
      <c r="D52" s="3529"/>
      <c r="E52" s="3529"/>
      <c r="F52" s="3529"/>
      <c r="G52" s="3529"/>
      <c r="H52" s="3529"/>
      <c r="I52" s="3529"/>
      <c r="J52" s="3529"/>
      <c r="K52" s="1444" t="s">
        <v>158</v>
      </c>
      <c r="L52" s="1438">
        <v>0</v>
      </c>
      <c r="M52" s="1439">
        <v>0</v>
      </c>
      <c r="N52" s="1438">
        <v>0</v>
      </c>
      <c r="O52" s="1440">
        <v>0</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0</v>
      </c>
      <c r="M61" s="1449">
        <v>0</v>
      </c>
      <c r="N61" s="1448">
        <v>0</v>
      </c>
      <c r="O61" s="1450">
        <v>0</v>
      </c>
    </row>
    <row r="62" spans="2:15" ht="12" customHeight="1">
      <c r="B62" s="3542" t="s">
        <v>1648</v>
      </c>
      <c r="C62" s="3543"/>
      <c r="D62" s="3543"/>
      <c r="E62" s="3543"/>
      <c r="F62" s="3543"/>
      <c r="G62" s="3543"/>
      <c r="H62" s="3543"/>
      <c r="I62" s="3543"/>
      <c r="J62" s="3543"/>
      <c r="K62" s="1458" t="s">
        <v>124</v>
      </c>
      <c r="L62" s="1459">
        <v>953579</v>
      </c>
      <c r="M62" s="1460">
        <v>0</v>
      </c>
      <c r="N62" s="1461">
        <v>242427</v>
      </c>
      <c r="O62" s="1462">
        <v>711152</v>
      </c>
    </row>
    <row r="64" spans="2:15" ht="12" customHeight="1">
      <c r="B64" s="3540" t="s">
        <v>1652</v>
      </c>
      <c r="C64" s="3540"/>
      <c r="D64" s="3540"/>
      <c r="E64" s="3540"/>
      <c r="F64" s="3540"/>
      <c r="G64" s="3540"/>
      <c r="H64" s="3540"/>
      <c r="I64" s="3540"/>
      <c r="J64" s="3540"/>
      <c r="K64" s="1463"/>
      <c r="L64" s="1463"/>
      <c r="M64" s="1463"/>
      <c r="N64" s="1463"/>
      <c r="O64" s="1463"/>
    </row>
    <row r="65" spans="2:15" ht="12" customHeight="1">
      <c r="B65" s="3551" t="s">
        <v>1653</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1654</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-13664</v>
      </c>
      <c r="O69" s="1473">
        <v>179066</v>
      </c>
    </row>
    <row r="70" spans="2:15" ht="12" customHeight="1">
      <c r="B70" s="1474"/>
      <c r="C70" s="1447"/>
      <c r="D70" s="3541" t="s">
        <v>1655</v>
      </c>
      <c r="E70" s="3541"/>
      <c r="F70" s="3541"/>
      <c r="G70" s="3541"/>
      <c r="H70" s="3541"/>
      <c r="I70" s="3541"/>
      <c r="J70" s="3541"/>
      <c r="K70" s="1447"/>
      <c r="L70" s="1447"/>
      <c r="M70" s="1475" t="s">
        <v>589</v>
      </c>
      <c r="N70" s="1476">
        <v>36177</v>
      </c>
      <c r="O70" s="1477">
        <v>-108514</v>
      </c>
    </row>
    <row r="71" spans="2:15" ht="12" customHeight="1">
      <c r="B71" s="1474"/>
      <c r="C71" s="1447"/>
      <c r="D71" s="3541" t="s">
        <v>1656</v>
      </c>
      <c r="E71" s="3541"/>
      <c r="F71" s="3541"/>
      <c r="G71" s="3541"/>
      <c r="H71" s="3541"/>
      <c r="I71" s="3541"/>
      <c r="J71" s="3541"/>
      <c r="K71" s="1447"/>
      <c r="L71" s="1447"/>
      <c r="M71" s="1475" t="s">
        <v>590</v>
      </c>
      <c r="N71" s="1476">
        <v>0</v>
      </c>
      <c r="O71" s="1477">
        <v>0</v>
      </c>
    </row>
    <row r="72" spans="2:15" ht="12" customHeight="1">
      <c r="B72" s="1478"/>
      <c r="C72" s="3547" t="s">
        <v>1657</v>
      </c>
      <c r="D72" s="3547"/>
      <c r="E72" s="3547"/>
      <c r="F72" s="3547"/>
      <c r="G72" s="3547"/>
      <c r="H72" s="3547"/>
      <c r="I72" s="3547"/>
      <c r="J72" s="3547"/>
      <c r="K72" s="1479"/>
      <c r="L72" s="1479"/>
      <c r="M72" s="1480" t="s">
        <v>1469</v>
      </c>
      <c r="N72" s="1459">
        <v>22513</v>
      </c>
      <c r="O72" s="1481">
        <v>70552</v>
      </c>
    </row>
    <row r="74" spans="2:15" ht="12" customHeight="1">
      <c r="B74" s="3540" t="s">
        <v>1658</v>
      </c>
      <c r="C74" s="3540"/>
      <c r="D74" s="3540"/>
      <c r="E74" s="3540"/>
      <c r="F74" s="3540"/>
      <c r="G74" s="3540"/>
      <c r="H74" s="3540"/>
      <c r="I74" s="3540"/>
      <c r="J74" s="3540"/>
      <c r="K74" s="1463"/>
      <c r="L74" s="1463"/>
      <c r="M74" s="1463"/>
      <c r="N74" s="1463"/>
      <c r="O74" s="1463"/>
    </row>
    <row r="75" spans="2:15" ht="12" customHeight="1">
      <c r="B75" s="3551" t="s">
        <v>1653</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1659</v>
      </c>
      <c r="D79" s="3548"/>
      <c r="E79" s="3548"/>
      <c r="F79" s="3548"/>
      <c r="G79" s="3548"/>
      <c r="H79" s="3548"/>
      <c r="I79" s="3548"/>
      <c r="J79" s="3548"/>
      <c r="K79" s="1446"/>
      <c r="L79" s="1446"/>
      <c r="M79" s="1471" t="s">
        <v>1472</v>
      </c>
      <c r="N79" s="1455">
        <v>-6192</v>
      </c>
      <c r="O79" s="1483">
        <v>-6396</v>
      </c>
    </row>
    <row r="80" spans="2:15" ht="12" customHeight="1">
      <c r="B80" s="1474"/>
      <c r="C80" s="3541" t="s">
        <v>1660</v>
      </c>
      <c r="D80" s="3541"/>
      <c r="E80" s="3541"/>
      <c r="F80" s="3541"/>
      <c r="G80" s="3541"/>
      <c r="H80" s="3541"/>
      <c r="I80" s="3541"/>
      <c r="J80" s="3541"/>
      <c r="K80" s="1447"/>
      <c r="L80" s="1447"/>
      <c r="M80" s="1475" t="s">
        <v>721</v>
      </c>
      <c r="N80" s="1476">
        <v>0</v>
      </c>
      <c r="O80" s="1477">
        <v>0</v>
      </c>
    </row>
    <row r="81" spans="2:17" ht="12" customHeight="1">
      <c r="B81" s="1474"/>
      <c r="C81" s="3541" t="s">
        <v>1661</v>
      </c>
      <c r="D81" s="3541"/>
      <c r="E81" s="3541"/>
      <c r="F81" s="3541"/>
      <c r="G81" s="3541"/>
      <c r="H81" s="3541"/>
      <c r="I81" s="3541"/>
      <c r="J81" s="3541"/>
      <c r="K81" s="1447"/>
      <c r="L81" s="1447"/>
      <c r="M81" s="1475" t="s">
        <v>723</v>
      </c>
      <c r="N81" s="1457">
        <v>64292</v>
      </c>
      <c r="O81" s="1484">
        <v>-77701</v>
      </c>
    </row>
    <row r="82" spans="2:17" ht="12" customHeight="1">
      <c r="B82" s="1478"/>
      <c r="C82" s="3544" t="s">
        <v>1662</v>
      </c>
      <c r="D82" s="3544"/>
      <c r="E82" s="3544"/>
      <c r="F82" s="3544"/>
      <c r="G82" s="3544"/>
      <c r="H82" s="3544"/>
      <c r="I82" s="3544"/>
      <c r="J82" s="3544"/>
      <c r="K82" s="1485"/>
      <c r="L82" s="1485"/>
      <c r="M82" s="1480" t="s">
        <v>727</v>
      </c>
      <c r="N82" s="1486">
        <v>58100</v>
      </c>
      <c r="O82" s="1487">
        <v>-84097</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1663</v>
      </c>
      <c r="C4" s="24"/>
      <c r="D4" s="24"/>
      <c r="E4" s="24"/>
      <c r="F4" s="24"/>
      <c r="G4" s="24"/>
      <c r="H4" s="24"/>
      <c r="I4" s="24"/>
      <c r="J4" s="24"/>
      <c r="K4" s="95"/>
      <c r="L4" s="95"/>
      <c r="M4" s="3050" t="s">
        <v>1636</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1644</v>
      </c>
      <c r="N9" s="127"/>
      <c r="O9" s="127"/>
      <c r="P9" s="127" t="s">
        <v>1664</v>
      </c>
      <c r="Q9" s="127" t="s">
        <v>1644</v>
      </c>
      <c r="R9" s="127"/>
      <c r="S9" s="127"/>
      <c r="T9" s="127" t="s">
        <v>1665</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1643</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346679</v>
      </c>
      <c r="N15" s="1243">
        <v>0</v>
      </c>
      <c r="O15" s="1243">
        <v>112035</v>
      </c>
      <c r="P15" s="1243">
        <v>234644</v>
      </c>
      <c r="Q15" s="1243">
        <v>452817</v>
      </c>
      <c r="R15" s="1243">
        <v>0</v>
      </c>
      <c r="S15" s="1243">
        <v>144980</v>
      </c>
      <c r="T15" s="1243">
        <v>307837</v>
      </c>
      <c r="U15" s="1243">
        <v>0</v>
      </c>
      <c r="V15" s="1243">
        <v>32485</v>
      </c>
      <c r="W15" s="1243">
        <v>166908</v>
      </c>
      <c r="X15" s="1243">
        <v>2508</v>
      </c>
      <c r="Y15" s="1243">
        <v>153447</v>
      </c>
      <c r="Z15" s="1244">
        <v>-285362</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346679</v>
      </c>
      <c r="N18" s="1243">
        <v>0</v>
      </c>
      <c r="O18" s="1243">
        <v>112035</v>
      </c>
      <c r="P18" s="1243">
        <v>234644</v>
      </c>
      <c r="Q18" s="1243">
        <v>452817</v>
      </c>
      <c r="R18" s="1243">
        <v>0</v>
      </c>
      <c r="S18" s="1243">
        <v>144980</v>
      </c>
      <c r="T18" s="1243">
        <v>307837</v>
      </c>
      <c r="U18" s="1243">
        <v>0</v>
      </c>
      <c r="V18" s="1243">
        <v>32485</v>
      </c>
      <c r="W18" s="1243">
        <v>166908</v>
      </c>
      <c r="X18" s="1243">
        <v>2508</v>
      </c>
      <c r="Y18" s="1243">
        <v>153447</v>
      </c>
      <c r="Z18" s="1244">
        <v>-285362</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346679</v>
      </c>
      <c r="N20" s="1253">
        <v>0</v>
      </c>
      <c r="O20" s="1253">
        <v>112035</v>
      </c>
      <c r="P20" s="1253">
        <v>234644</v>
      </c>
      <c r="Q20" s="1253">
        <v>452817</v>
      </c>
      <c r="R20" s="1253">
        <v>0</v>
      </c>
      <c r="S20" s="1253">
        <v>144980</v>
      </c>
      <c r="T20" s="1253">
        <v>307837</v>
      </c>
      <c r="U20" s="1253">
        <v>0</v>
      </c>
      <c r="V20" s="1253">
        <v>32485</v>
      </c>
      <c r="W20" s="1253">
        <v>166908</v>
      </c>
      <c r="X20" s="1253">
        <v>2508</v>
      </c>
      <c r="Y20" s="1253">
        <v>153447</v>
      </c>
      <c r="Z20" s="1254">
        <v>-285362</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315289</v>
      </c>
      <c r="N23" s="1240">
        <v>0</v>
      </c>
      <c r="O23" s="1240">
        <v>78822</v>
      </c>
      <c r="P23" s="1240">
        <v>236467</v>
      </c>
      <c r="Q23" s="1240">
        <v>1553809</v>
      </c>
      <c r="R23" s="1240">
        <v>0</v>
      </c>
      <c r="S23" s="1240">
        <v>388227</v>
      </c>
      <c r="T23" s="1240">
        <v>1165582</v>
      </c>
      <c r="U23" s="1240">
        <v>0</v>
      </c>
      <c r="V23" s="1240">
        <v>1176639</v>
      </c>
      <c r="W23" s="1240">
        <v>157675</v>
      </c>
      <c r="X23" s="1240">
        <v>0</v>
      </c>
      <c r="Y23" s="1240">
        <v>1005271</v>
      </c>
      <c r="Z23" s="1241">
        <v>13693</v>
      </c>
    </row>
    <row r="24" spans="2:26" ht="12" customHeight="1">
      <c r="B24" s="1245"/>
      <c r="C24" s="23"/>
      <c r="D24" s="23"/>
      <c r="E24" s="23"/>
      <c r="F24" s="23"/>
      <c r="G24" s="23"/>
      <c r="H24" s="23"/>
      <c r="I24" s="23"/>
      <c r="J24" s="2" t="s">
        <v>149</v>
      </c>
      <c r="K24" s="2"/>
      <c r="L24" s="121" t="s">
        <v>226</v>
      </c>
      <c r="M24" s="146">
        <v>110735</v>
      </c>
      <c r="N24" s="1243">
        <v>0</v>
      </c>
      <c r="O24" s="1243">
        <v>27769</v>
      </c>
      <c r="P24" s="1243">
        <v>82966</v>
      </c>
      <c r="Q24" s="1243">
        <v>670759</v>
      </c>
      <c r="R24" s="1243">
        <v>0</v>
      </c>
      <c r="S24" s="1243">
        <v>171717</v>
      </c>
      <c r="T24" s="1243">
        <v>499042</v>
      </c>
      <c r="U24" s="1243">
        <v>0</v>
      </c>
      <c r="V24" s="1243">
        <v>492953</v>
      </c>
      <c r="W24" s="1243">
        <v>72116</v>
      </c>
      <c r="X24" s="1243">
        <v>6867</v>
      </c>
      <c r="Y24" s="1243">
        <v>420098</v>
      </c>
      <c r="Z24" s="1244">
        <v>7606</v>
      </c>
    </row>
    <row r="25" spans="2:26" ht="12" customHeight="1">
      <c r="B25" s="1245"/>
      <c r="C25" s="3051"/>
      <c r="D25" s="3051"/>
      <c r="E25" s="3051"/>
      <c r="F25" s="3051"/>
      <c r="G25" s="3051"/>
      <c r="H25" s="3051"/>
      <c r="I25" s="3051"/>
      <c r="J25" s="2" t="s">
        <v>198</v>
      </c>
      <c r="K25" s="2"/>
      <c r="L25" s="121" t="s">
        <v>557</v>
      </c>
      <c r="M25" s="144">
        <v>301493</v>
      </c>
      <c r="N25" s="1240">
        <v>0</v>
      </c>
      <c r="O25" s="1240">
        <v>77203</v>
      </c>
      <c r="P25" s="1240">
        <v>224290</v>
      </c>
      <c r="Q25" s="1240">
        <v>102527</v>
      </c>
      <c r="R25" s="1240">
        <v>0</v>
      </c>
      <c r="S25" s="1240">
        <v>28801</v>
      </c>
      <c r="T25" s="1240">
        <v>73726</v>
      </c>
      <c r="U25" s="1240">
        <v>0</v>
      </c>
      <c r="V25" s="1240">
        <v>83698</v>
      </c>
      <c r="W25" s="1240">
        <v>57789</v>
      </c>
      <c r="X25" s="1240">
        <v>148</v>
      </c>
      <c r="Y25" s="1240">
        <v>9028</v>
      </c>
      <c r="Z25" s="1241">
        <v>17029</v>
      </c>
    </row>
    <row r="26" spans="2:26" ht="12" customHeight="1">
      <c r="B26" s="1247"/>
      <c r="C26" s="14" t="s">
        <v>1506</v>
      </c>
      <c r="D26" s="14"/>
      <c r="E26" s="14"/>
      <c r="F26" s="14"/>
      <c r="G26" s="14"/>
      <c r="H26" s="14"/>
      <c r="I26" s="14"/>
      <c r="J26" s="123"/>
      <c r="K26" s="123"/>
      <c r="L26" s="121" t="s">
        <v>227</v>
      </c>
      <c r="M26" s="146">
        <v>727517</v>
      </c>
      <c r="N26" s="1243">
        <v>0</v>
      </c>
      <c r="O26" s="1243">
        <v>183794</v>
      </c>
      <c r="P26" s="1243">
        <v>543723</v>
      </c>
      <c r="Q26" s="1243">
        <v>2327095</v>
      </c>
      <c r="R26" s="1243">
        <v>0</v>
      </c>
      <c r="S26" s="1243">
        <v>588745</v>
      </c>
      <c r="T26" s="1243">
        <v>1738350</v>
      </c>
      <c r="U26" s="1243">
        <v>0</v>
      </c>
      <c r="V26" s="1243">
        <v>1753290</v>
      </c>
      <c r="W26" s="1243">
        <v>287580</v>
      </c>
      <c r="X26" s="1243">
        <v>7015</v>
      </c>
      <c r="Y26" s="1243">
        <v>1434397</v>
      </c>
      <c r="Z26" s="1244">
        <v>38328</v>
      </c>
    </row>
    <row r="27" spans="2:26" ht="12" customHeight="1">
      <c r="B27" s="1247"/>
      <c r="C27" s="14" t="s">
        <v>1507</v>
      </c>
      <c r="D27" s="14"/>
      <c r="E27" s="14"/>
      <c r="F27" s="14"/>
      <c r="G27" s="14"/>
      <c r="H27" s="14"/>
      <c r="I27" s="14"/>
      <c r="J27" s="2" t="s">
        <v>197</v>
      </c>
      <c r="K27" s="2"/>
      <c r="L27" s="121" t="s">
        <v>324</v>
      </c>
      <c r="M27" s="144">
        <v>1651</v>
      </c>
      <c r="N27" s="1240">
        <v>0</v>
      </c>
      <c r="O27" s="1240">
        <v>413</v>
      </c>
      <c r="P27" s="1240">
        <v>1238</v>
      </c>
      <c r="Q27" s="1240">
        <v>15213</v>
      </c>
      <c r="R27" s="1240">
        <v>0</v>
      </c>
      <c r="S27" s="1240">
        <v>3800</v>
      </c>
      <c r="T27" s="1240">
        <v>11413</v>
      </c>
      <c r="U27" s="1240">
        <v>0</v>
      </c>
      <c r="V27" s="1240">
        <v>13213</v>
      </c>
      <c r="W27" s="1240">
        <v>1171</v>
      </c>
      <c r="X27" s="1240">
        <v>183</v>
      </c>
      <c r="Y27" s="1240">
        <v>11204</v>
      </c>
      <c r="Z27" s="1241">
        <v>1021</v>
      </c>
    </row>
    <row r="28" spans="2:26" ht="12" customHeight="1">
      <c r="B28" s="1247"/>
      <c r="C28" s="123"/>
      <c r="D28" s="123"/>
      <c r="E28" s="123"/>
      <c r="F28" s="123"/>
      <c r="G28" s="123"/>
      <c r="H28" s="123"/>
      <c r="I28" s="123"/>
      <c r="J28" s="2" t="s">
        <v>149</v>
      </c>
      <c r="K28" s="2"/>
      <c r="L28" s="121" t="s">
        <v>223</v>
      </c>
      <c r="M28" s="146">
        <v>5183</v>
      </c>
      <c r="N28" s="1243">
        <v>0</v>
      </c>
      <c r="O28" s="1243">
        <v>1295</v>
      </c>
      <c r="P28" s="1243">
        <v>3888</v>
      </c>
      <c r="Q28" s="1243">
        <v>35894</v>
      </c>
      <c r="R28" s="1243">
        <v>0</v>
      </c>
      <c r="S28" s="1243">
        <v>8965</v>
      </c>
      <c r="T28" s="1243">
        <v>26929</v>
      </c>
      <c r="U28" s="1243">
        <v>0</v>
      </c>
      <c r="V28" s="1243">
        <v>31553</v>
      </c>
      <c r="W28" s="1243">
        <v>3831</v>
      </c>
      <c r="X28" s="1243">
        <v>419</v>
      </c>
      <c r="Y28" s="1243">
        <v>25621</v>
      </c>
      <c r="Z28" s="1244">
        <v>2520</v>
      </c>
    </row>
    <row r="29" spans="2:26" ht="12" customHeight="1">
      <c r="B29" s="1245"/>
      <c r="C29" s="123"/>
      <c r="D29" s="123"/>
      <c r="E29" s="123"/>
      <c r="F29" s="123"/>
      <c r="G29" s="123"/>
      <c r="H29" s="123"/>
      <c r="I29" s="123"/>
      <c r="J29" s="2" t="s">
        <v>198</v>
      </c>
      <c r="K29" s="2"/>
      <c r="L29" s="121" t="s">
        <v>325</v>
      </c>
      <c r="M29" s="144">
        <v>659</v>
      </c>
      <c r="N29" s="1240">
        <v>0</v>
      </c>
      <c r="O29" s="1240">
        <v>165</v>
      </c>
      <c r="P29" s="1240">
        <v>494</v>
      </c>
      <c r="Q29" s="1240">
        <v>415</v>
      </c>
      <c r="R29" s="1240">
        <v>0</v>
      </c>
      <c r="S29" s="1240">
        <v>104</v>
      </c>
      <c r="T29" s="1240">
        <v>311</v>
      </c>
      <c r="U29" s="1240">
        <v>0</v>
      </c>
      <c r="V29" s="1240">
        <v>562</v>
      </c>
      <c r="W29" s="1240">
        <v>398</v>
      </c>
      <c r="X29" s="1240">
        <v>1</v>
      </c>
      <c r="Y29" s="1240">
        <v>90</v>
      </c>
      <c r="Z29" s="1241">
        <v>75</v>
      </c>
    </row>
    <row r="30" spans="2:26" ht="12" customHeight="1">
      <c r="B30" s="1245"/>
      <c r="C30" s="14" t="s">
        <v>1508</v>
      </c>
      <c r="D30" s="14"/>
      <c r="E30" s="14"/>
      <c r="F30" s="14"/>
      <c r="G30" s="14"/>
      <c r="H30" s="14"/>
      <c r="I30" s="14"/>
      <c r="J30" s="14"/>
      <c r="K30" s="14"/>
      <c r="L30" s="121" t="s">
        <v>323</v>
      </c>
      <c r="M30" s="146">
        <v>7493</v>
      </c>
      <c r="N30" s="1243">
        <v>0</v>
      </c>
      <c r="O30" s="1243">
        <v>1873</v>
      </c>
      <c r="P30" s="1243">
        <v>5620</v>
      </c>
      <c r="Q30" s="1243">
        <v>51522</v>
      </c>
      <c r="R30" s="1243">
        <v>0</v>
      </c>
      <c r="S30" s="1243">
        <v>12869</v>
      </c>
      <c r="T30" s="1243">
        <v>38653</v>
      </c>
      <c r="U30" s="1243">
        <v>0</v>
      </c>
      <c r="V30" s="1243">
        <v>45328</v>
      </c>
      <c r="W30" s="1243">
        <v>5400</v>
      </c>
      <c r="X30" s="1243">
        <v>603</v>
      </c>
      <c r="Y30" s="1243">
        <v>36915</v>
      </c>
      <c r="Z30" s="1244">
        <v>3616</v>
      </c>
    </row>
    <row r="31" spans="2:26" ht="12" customHeight="1">
      <c r="B31" s="1245"/>
      <c r="C31" s="20" t="s">
        <v>1509</v>
      </c>
      <c r="D31" s="20"/>
      <c r="E31" s="20"/>
      <c r="F31" s="20"/>
      <c r="G31" s="20"/>
      <c r="H31" s="20"/>
      <c r="I31" s="20"/>
      <c r="J31" s="2" t="s">
        <v>197</v>
      </c>
      <c r="K31" s="2"/>
      <c r="L31" s="121" t="s">
        <v>224</v>
      </c>
      <c r="M31" s="144">
        <v>3117</v>
      </c>
      <c r="N31" s="1240">
        <v>0</v>
      </c>
      <c r="O31" s="1240">
        <v>783</v>
      </c>
      <c r="P31" s="1240">
        <v>2334</v>
      </c>
      <c r="Q31" s="1240">
        <v>12237</v>
      </c>
      <c r="R31" s="1240">
        <v>0</v>
      </c>
      <c r="S31" s="1240">
        <v>3085</v>
      </c>
      <c r="T31" s="1240">
        <v>9152</v>
      </c>
      <c r="U31" s="1240">
        <v>0</v>
      </c>
      <c r="V31" s="1240">
        <v>8700</v>
      </c>
      <c r="W31" s="1240">
        <v>4659</v>
      </c>
      <c r="X31" s="1240">
        <v>150</v>
      </c>
      <c r="Y31" s="1240">
        <v>9167</v>
      </c>
      <c r="Z31" s="1241">
        <v>-4976</v>
      </c>
    </row>
    <row r="32" spans="2:26" ht="12" customHeight="1">
      <c r="B32" s="1245"/>
      <c r="C32" s="123"/>
      <c r="D32" s="123"/>
      <c r="E32" s="123"/>
      <c r="F32" s="123"/>
      <c r="G32" s="123"/>
      <c r="H32" s="123"/>
      <c r="I32" s="123"/>
      <c r="J32" s="2" t="s">
        <v>149</v>
      </c>
      <c r="K32" s="2"/>
      <c r="L32" s="121" t="s">
        <v>627</v>
      </c>
      <c r="M32" s="146">
        <v>-168</v>
      </c>
      <c r="N32" s="1243">
        <v>0</v>
      </c>
      <c r="O32" s="1243">
        <v>80</v>
      </c>
      <c r="P32" s="1243">
        <v>-248</v>
      </c>
      <c r="Q32" s="1243">
        <v>3212</v>
      </c>
      <c r="R32" s="1243">
        <v>0</v>
      </c>
      <c r="S32" s="1243">
        <v>841</v>
      </c>
      <c r="T32" s="1243">
        <v>2371</v>
      </c>
      <c r="U32" s="1243">
        <v>0</v>
      </c>
      <c r="V32" s="1243">
        <v>2705</v>
      </c>
      <c r="W32" s="1243">
        <v>-4188</v>
      </c>
      <c r="X32" s="1243">
        <v>34</v>
      </c>
      <c r="Y32" s="1243">
        <v>2058</v>
      </c>
      <c r="Z32" s="1244">
        <v>4869</v>
      </c>
    </row>
    <row r="33" spans="2:26" ht="12" customHeight="1">
      <c r="B33" s="1245"/>
      <c r="C33" s="123"/>
      <c r="D33" s="123"/>
      <c r="E33" s="123"/>
      <c r="F33" s="123"/>
      <c r="G33" s="123"/>
      <c r="H33" s="123"/>
      <c r="I33" s="123"/>
      <c r="J33" s="2" t="s">
        <v>198</v>
      </c>
      <c r="K33" s="2"/>
      <c r="L33" s="121" t="s">
        <v>199</v>
      </c>
      <c r="M33" s="144">
        <v>1890</v>
      </c>
      <c r="N33" s="1240">
        <v>0</v>
      </c>
      <c r="O33" s="1240">
        <v>470</v>
      </c>
      <c r="P33" s="1240">
        <v>1420</v>
      </c>
      <c r="Q33" s="1240">
        <v>2189</v>
      </c>
      <c r="R33" s="1240">
        <v>0</v>
      </c>
      <c r="S33" s="1240">
        <v>549</v>
      </c>
      <c r="T33" s="1240">
        <v>1640</v>
      </c>
      <c r="U33" s="1240">
        <v>0</v>
      </c>
      <c r="V33" s="1240">
        <v>1780</v>
      </c>
      <c r="W33" s="1240">
        <v>576</v>
      </c>
      <c r="X33" s="1240">
        <v>16</v>
      </c>
      <c r="Y33" s="1240">
        <v>995</v>
      </c>
      <c r="Z33" s="1241">
        <v>225</v>
      </c>
    </row>
    <row r="34" spans="2:26" ht="12" customHeight="1">
      <c r="B34" s="1245"/>
      <c r="C34" s="20" t="s">
        <v>1441</v>
      </c>
      <c r="D34" s="20"/>
      <c r="E34" s="20"/>
      <c r="F34" s="20"/>
      <c r="G34" s="20"/>
      <c r="H34" s="20"/>
      <c r="I34" s="20"/>
      <c r="J34" s="20"/>
      <c r="K34" s="20"/>
      <c r="L34" s="121" t="s">
        <v>629</v>
      </c>
      <c r="M34" s="146">
        <v>4839</v>
      </c>
      <c r="N34" s="1243">
        <v>0</v>
      </c>
      <c r="O34" s="1243">
        <v>1333</v>
      </c>
      <c r="P34" s="1243">
        <v>3506</v>
      </c>
      <c r="Q34" s="1243">
        <v>17638</v>
      </c>
      <c r="R34" s="1243">
        <v>0</v>
      </c>
      <c r="S34" s="1243">
        <v>4475</v>
      </c>
      <c r="T34" s="1243">
        <v>13163</v>
      </c>
      <c r="U34" s="1243">
        <v>0</v>
      </c>
      <c r="V34" s="1243">
        <v>13185</v>
      </c>
      <c r="W34" s="1243">
        <v>1047</v>
      </c>
      <c r="X34" s="1243">
        <v>200</v>
      </c>
      <c r="Y34" s="1243">
        <v>12220</v>
      </c>
      <c r="Z34" s="1244">
        <v>118</v>
      </c>
    </row>
    <row r="35" spans="2:26" ht="12" customHeight="1">
      <c r="B35" s="1245"/>
      <c r="C35" s="3098" t="s">
        <v>1510</v>
      </c>
      <c r="D35" s="3098"/>
      <c r="E35" s="3098"/>
      <c r="F35" s="3098"/>
      <c r="G35" s="3098"/>
      <c r="H35" s="3098"/>
      <c r="I35" s="3098"/>
      <c r="J35" s="2" t="s">
        <v>197</v>
      </c>
      <c r="K35" s="2"/>
      <c r="L35" s="121" t="s">
        <v>128</v>
      </c>
      <c r="M35" s="144">
        <v>320057</v>
      </c>
      <c r="N35" s="1240">
        <v>0</v>
      </c>
      <c r="O35" s="1240">
        <v>80018</v>
      </c>
      <c r="P35" s="1240">
        <v>240039</v>
      </c>
      <c r="Q35" s="1240">
        <v>1581259</v>
      </c>
      <c r="R35" s="1240">
        <v>0</v>
      </c>
      <c r="S35" s="1240">
        <v>395112</v>
      </c>
      <c r="T35" s="1240">
        <v>1186147</v>
      </c>
      <c r="U35" s="1240">
        <v>0</v>
      </c>
      <c r="V35" s="1240">
        <v>1198552</v>
      </c>
      <c r="W35" s="1240">
        <v>163505</v>
      </c>
      <c r="X35" s="1240">
        <v>333</v>
      </c>
      <c r="Y35" s="1240">
        <v>1025642</v>
      </c>
      <c r="Z35" s="1241">
        <v>9738</v>
      </c>
    </row>
    <row r="36" spans="2:26" ht="12" customHeight="1">
      <c r="B36" s="1094"/>
      <c r="C36" s="123"/>
      <c r="D36" s="123"/>
      <c r="E36" s="123"/>
      <c r="F36" s="118"/>
      <c r="G36" s="123"/>
      <c r="H36" s="123"/>
      <c r="J36" s="2" t="s">
        <v>149</v>
      </c>
      <c r="K36" s="2"/>
      <c r="L36" s="121" t="s">
        <v>129</v>
      </c>
      <c r="M36" s="146">
        <v>115750</v>
      </c>
      <c r="N36" s="1243">
        <v>0</v>
      </c>
      <c r="O36" s="1243">
        <v>29144</v>
      </c>
      <c r="P36" s="1243">
        <v>86606</v>
      </c>
      <c r="Q36" s="1243">
        <v>709865</v>
      </c>
      <c r="R36" s="1243">
        <v>0</v>
      </c>
      <c r="S36" s="1243">
        <v>181523</v>
      </c>
      <c r="T36" s="1243">
        <v>528342</v>
      </c>
      <c r="U36" s="1243">
        <v>0</v>
      </c>
      <c r="V36" s="1243">
        <v>527211</v>
      </c>
      <c r="W36" s="1243">
        <v>71759</v>
      </c>
      <c r="X36" s="1243">
        <v>7320</v>
      </c>
      <c r="Y36" s="1243">
        <v>447777</v>
      </c>
      <c r="Z36" s="1244">
        <v>14995</v>
      </c>
    </row>
    <row r="37" spans="2:26" ht="12" customHeight="1">
      <c r="B37" s="1094"/>
      <c r="C37" s="123"/>
      <c r="D37" s="123"/>
      <c r="E37" s="123"/>
      <c r="F37" s="118"/>
      <c r="G37" s="123"/>
      <c r="H37" s="123"/>
      <c r="J37" s="2" t="s">
        <v>198</v>
      </c>
      <c r="K37" s="2"/>
      <c r="L37" s="121" t="s">
        <v>130</v>
      </c>
      <c r="M37" s="1253">
        <v>304042</v>
      </c>
      <c r="N37" s="1253">
        <v>0</v>
      </c>
      <c r="O37" s="1253">
        <v>77838</v>
      </c>
      <c r="P37" s="1253">
        <v>226204</v>
      </c>
      <c r="Q37" s="1253">
        <v>105131</v>
      </c>
      <c r="R37" s="1253">
        <v>0</v>
      </c>
      <c r="S37" s="1253">
        <v>29454</v>
      </c>
      <c r="T37" s="1253">
        <v>75677</v>
      </c>
      <c r="U37" s="1253">
        <v>0</v>
      </c>
      <c r="V37" s="1253">
        <v>86040</v>
      </c>
      <c r="W37" s="1253">
        <v>58763</v>
      </c>
      <c r="X37" s="1253">
        <v>165</v>
      </c>
      <c r="Y37" s="1253">
        <v>10113</v>
      </c>
      <c r="Z37" s="1254">
        <v>17329</v>
      </c>
    </row>
    <row r="38" spans="2:26" ht="12" customHeight="1">
      <c r="B38" s="3467" t="s">
        <v>1511</v>
      </c>
      <c r="C38" s="3"/>
      <c r="D38" s="3"/>
      <c r="E38" s="3"/>
      <c r="F38" s="3"/>
      <c r="G38" s="3"/>
      <c r="H38" s="3"/>
      <c r="I38" s="3"/>
      <c r="J38" s="3"/>
      <c r="K38" s="3"/>
      <c r="L38" s="121" t="s">
        <v>228</v>
      </c>
      <c r="M38" s="1253">
        <v>739849</v>
      </c>
      <c r="N38" s="1253">
        <v>0</v>
      </c>
      <c r="O38" s="1253">
        <v>187000</v>
      </c>
      <c r="P38" s="1253">
        <v>552849</v>
      </c>
      <c r="Q38" s="1253">
        <v>2396255</v>
      </c>
      <c r="R38" s="1253">
        <v>0</v>
      </c>
      <c r="S38" s="1253">
        <v>606089</v>
      </c>
      <c r="T38" s="1253">
        <v>1790166</v>
      </c>
      <c r="U38" s="1253">
        <v>0</v>
      </c>
      <c r="V38" s="1253">
        <v>1811803</v>
      </c>
      <c r="W38" s="1253">
        <v>294027</v>
      </c>
      <c r="X38" s="1253">
        <v>7818</v>
      </c>
      <c r="Y38" s="1253">
        <v>1483532</v>
      </c>
      <c r="Z38" s="1254">
        <v>42062</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6" ht="12" customHeight="1">
      <c r="B66" s="3455" t="s">
        <v>1512</v>
      </c>
      <c r="C66" s="3456"/>
      <c r="D66" s="3456"/>
      <c r="E66" s="3456"/>
      <c r="F66" s="3456"/>
      <c r="G66" s="3456"/>
      <c r="H66" s="3456"/>
      <c r="I66" s="3456"/>
      <c r="J66" s="3456"/>
      <c r="K66" s="3456"/>
      <c r="L66" s="1256" t="s">
        <v>124</v>
      </c>
      <c r="M66" s="1257">
        <v>1086528</v>
      </c>
      <c r="N66" s="1257">
        <v>0</v>
      </c>
      <c r="O66" s="1257">
        <v>299035</v>
      </c>
      <c r="P66" s="1257">
        <v>787493</v>
      </c>
      <c r="Q66" s="1257">
        <v>2849072</v>
      </c>
      <c r="R66" s="1257">
        <v>0</v>
      </c>
      <c r="S66" s="1257">
        <v>751069</v>
      </c>
      <c r="T66" s="1257">
        <v>2098003</v>
      </c>
      <c r="U66" s="1257">
        <v>0</v>
      </c>
      <c r="V66" s="1257">
        <v>1844288</v>
      </c>
      <c r="W66" s="1257">
        <v>460935</v>
      </c>
      <c r="X66" s="1257">
        <v>10326</v>
      </c>
      <c r="Y66" s="1257">
        <v>1636979</v>
      </c>
      <c r="Z66" s="1258">
        <v>-243300</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1666</v>
      </c>
      <c r="C4" s="24"/>
      <c r="D4" s="24"/>
      <c r="E4" s="24"/>
      <c r="F4" s="24"/>
      <c r="G4" s="24"/>
      <c r="H4" s="24"/>
      <c r="I4" s="24"/>
      <c r="J4" s="24"/>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7540</v>
      </c>
      <c r="N12" s="146">
        <v>1241</v>
      </c>
      <c r="O12" s="146">
        <v>26736</v>
      </c>
      <c r="P12" s="146">
        <v>13970</v>
      </c>
      <c r="Q12" s="146">
        <v>50829</v>
      </c>
      <c r="R12" s="146">
        <v>223268</v>
      </c>
      <c r="S12" s="146">
        <v>3403</v>
      </c>
      <c r="T12" s="146">
        <v>5695</v>
      </c>
      <c r="U12" s="146">
        <v>156208</v>
      </c>
      <c r="V12" s="146">
        <v>36844</v>
      </c>
      <c r="W12" s="146">
        <v>2648</v>
      </c>
      <c r="X12" s="146">
        <v>1584</v>
      </c>
      <c r="Y12" s="146">
        <v>342</v>
      </c>
      <c r="Z12" s="146">
        <v>0</v>
      </c>
      <c r="AA12" s="1270">
        <v>530308</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7540</v>
      </c>
      <c r="N15" s="1267">
        <v>1241</v>
      </c>
      <c r="O15" s="1267">
        <v>26736</v>
      </c>
      <c r="P15" s="1267">
        <v>13970</v>
      </c>
      <c r="Q15" s="1267"/>
      <c r="R15" s="1267">
        <v>223268</v>
      </c>
      <c r="S15" s="1267">
        <v>3403</v>
      </c>
      <c r="T15" s="1267">
        <v>5695</v>
      </c>
      <c r="U15" s="1267">
        <v>156208</v>
      </c>
      <c r="V15" s="1267">
        <v>36844</v>
      </c>
      <c r="W15" s="1267">
        <v>2648</v>
      </c>
      <c r="X15" s="1267">
        <v>1584</v>
      </c>
      <c r="Y15" s="1267">
        <v>342</v>
      </c>
      <c r="Z15" s="1267">
        <v>0</v>
      </c>
      <c r="AA15" s="1270">
        <v>530308</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1</v>
      </c>
      <c r="S16" s="1267">
        <v>0</v>
      </c>
      <c r="T16" s="1267">
        <v>0</v>
      </c>
      <c r="U16" s="1267">
        <v>0</v>
      </c>
      <c r="V16" s="1267">
        <v>0</v>
      </c>
      <c r="W16" s="1267">
        <v>0</v>
      </c>
      <c r="X16" s="1267">
        <v>0</v>
      </c>
      <c r="Y16" s="1267">
        <v>0</v>
      </c>
      <c r="Z16" s="1267">
        <v>0</v>
      </c>
      <c r="AA16" s="1270">
        <v>1</v>
      </c>
    </row>
    <row r="17" spans="2:27" ht="12" customHeight="1">
      <c r="B17" s="3467" t="s">
        <v>1516</v>
      </c>
      <c r="C17" s="3"/>
      <c r="D17" s="3"/>
      <c r="E17" s="3"/>
      <c r="F17" s="3"/>
      <c r="G17" s="3"/>
      <c r="H17" s="3"/>
      <c r="I17" s="3"/>
      <c r="J17" s="123"/>
      <c r="K17" s="123"/>
      <c r="L17" s="121" t="s">
        <v>121</v>
      </c>
      <c r="M17" s="1267">
        <v>7540</v>
      </c>
      <c r="N17" s="1267">
        <v>1241</v>
      </c>
      <c r="O17" s="1267">
        <v>26736</v>
      </c>
      <c r="P17" s="1267">
        <v>13970</v>
      </c>
      <c r="Q17" s="1267">
        <v>50829</v>
      </c>
      <c r="R17" s="1267">
        <v>223269</v>
      </c>
      <c r="S17" s="1267">
        <v>3403</v>
      </c>
      <c r="T17" s="1267">
        <v>5695</v>
      </c>
      <c r="U17" s="1267">
        <v>156208</v>
      </c>
      <c r="V17" s="1267">
        <v>36844</v>
      </c>
      <c r="W17" s="1267">
        <v>2648</v>
      </c>
      <c r="X17" s="1267">
        <v>1584</v>
      </c>
      <c r="Y17" s="1267">
        <v>342</v>
      </c>
      <c r="Z17" s="1267">
        <v>0</v>
      </c>
      <c r="AA17" s="1270">
        <v>530309</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6742</v>
      </c>
      <c r="N20" s="1273">
        <v>2355</v>
      </c>
      <c r="O20" s="1273">
        <v>33955</v>
      </c>
      <c r="P20" s="1273">
        <v>15354</v>
      </c>
      <c r="Q20" s="1273">
        <v>25780</v>
      </c>
      <c r="R20" s="1273">
        <v>261147</v>
      </c>
      <c r="S20" s="1273">
        <v>0</v>
      </c>
      <c r="T20" s="1273">
        <v>0</v>
      </c>
      <c r="U20" s="1273">
        <v>176488</v>
      </c>
      <c r="V20" s="1273">
        <v>0</v>
      </c>
      <c r="W20" s="1273">
        <v>1711</v>
      </c>
      <c r="X20" s="1273">
        <v>812</v>
      </c>
      <c r="Y20" s="1273">
        <v>145</v>
      </c>
      <c r="Z20" s="1273">
        <v>0</v>
      </c>
      <c r="AA20" s="1274">
        <v>524489</v>
      </c>
    </row>
    <row r="21" spans="2:27" ht="12" customHeight="1">
      <c r="B21" s="1245"/>
      <c r="C21" s="20"/>
      <c r="D21" s="20"/>
      <c r="E21" s="20"/>
      <c r="F21" s="20"/>
      <c r="G21" s="20"/>
      <c r="H21" s="132" t="s">
        <v>149</v>
      </c>
      <c r="I21" s="123"/>
      <c r="J21" s="123"/>
      <c r="K21" s="123"/>
      <c r="L21" s="121" t="s">
        <v>226</v>
      </c>
      <c r="M21" s="1267">
        <v>623</v>
      </c>
      <c r="N21" s="1267">
        <v>239</v>
      </c>
      <c r="O21" s="1267">
        <v>4577</v>
      </c>
      <c r="P21" s="1267">
        <v>2245</v>
      </c>
      <c r="Q21" s="1267">
        <v>-1</v>
      </c>
      <c r="R21" s="1267">
        <v>101239</v>
      </c>
      <c r="S21" s="1267">
        <v>0</v>
      </c>
      <c r="T21" s="1267">
        <v>0</v>
      </c>
      <c r="U21" s="1267">
        <v>21157</v>
      </c>
      <c r="V21" s="1267">
        <v>0</v>
      </c>
      <c r="W21" s="1267">
        <v>166</v>
      </c>
      <c r="X21" s="1267">
        <v>77</v>
      </c>
      <c r="Y21" s="1267">
        <v>17</v>
      </c>
      <c r="Z21" s="1267">
        <v>0</v>
      </c>
      <c r="AA21" s="1270">
        <v>130339</v>
      </c>
    </row>
    <row r="22" spans="2:27" ht="12" customHeight="1">
      <c r="B22" s="1245"/>
      <c r="C22" s="20"/>
      <c r="D22" s="20"/>
      <c r="E22" s="20"/>
      <c r="F22" s="20"/>
      <c r="G22" s="20"/>
      <c r="H22" s="132" t="s">
        <v>198</v>
      </c>
      <c r="I22" s="123"/>
      <c r="J22" s="123"/>
      <c r="K22" s="123"/>
      <c r="L22" s="121" t="s">
        <v>557</v>
      </c>
      <c r="M22" s="1273">
        <v>3723</v>
      </c>
      <c r="N22" s="1273">
        <v>2785</v>
      </c>
      <c r="O22" s="1273">
        <v>19499</v>
      </c>
      <c r="P22" s="1273">
        <v>11405</v>
      </c>
      <c r="Q22" s="1273">
        <v>21634</v>
      </c>
      <c r="R22" s="1273">
        <v>128829</v>
      </c>
      <c r="S22" s="1273">
        <v>0</v>
      </c>
      <c r="T22" s="1273">
        <v>0</v>
      </c>
      <c r="U22" s="1273">
        <v>105355</v>
      </c>
      <c r="V22" s="1273">
        <v>0</v>
      </c>
      <c r="W22" s="1273">
        <v>1936</v>
      </c>
      <c r="X22" s="1273">
        <v>1156</v>
      </c>
      <c r="Y22" s="1273">
        <v>178</v>
      </c>
      <c r="Z22" s="1273">
        <v>0</v>
      </c>
      <c r="AA22" s="1274">
        <v>296500</v>
      </c>
    </row>
    <row r="23" spans="2:27" ht="12" customHeight="1">
      <c r="B23" s="1247"/>
      <c r="C23" s="14" t="s">
        <v>1506</v>
      </c>
      <c r="D23" s="14"/>
      <c r="E23" s="14"/>
      <c r="F23" s="14"/>
      <c r="G23" s="14"/>
      <c r="H23" s="14"/>
      <c r="I23" s="14"/>
      <c r="J23" s="14"/>
      <c r="K23" s="14"/>
      <c r="L23" s="121" t="s">
        <v>227</v>
      </c>
      <c r="M23" s="1267">
        <v>11088</v>
      </c>
      <c r="N23" s="1267">
        <v>5379</v>
      </c>
      <c r="O23" s="1267">
        <v>58031</v>
      </c>
      <c r="P23" s="1267">
        <v>29004</v>
      </c>
      <c r="Q23" s="1267">
        <v>47413</v>
      </c>
      <c r="R23" s="1267">
        <v>491215</v>
      </c>
      <c r="S23" s="1267">
        <v>0</v>
      </c>
      <c r="T23" s="1267">
        <v>0</v>
      </c>
      <c r="U23" s="1267">
        <v>303000</v>
      </c>
      <c r="V23" s="1267">
        <v>0</v>
      </c>
      <c r="W23" s="1267">
        <v>3813</v>
      </c>
      <c r="X23" s="1267">
        <v>2045</v>
      </c>
      <c r="Y23" s="1267">
        <v>340</v>
      </c>
      <c r="Z23" s="1267">
        <v>0</v>
      </c>
      <c r="AA23" s="1270">
        <v>951328</v>
      </c>
    </row>
    <row r="24" spans="2:27" ht="12" customHeight="1">
      <c r="B24" s="1247"/>
      <c r="C24" s="14" t="s">
        <v>1507</v>
      </c>
      <c r="D24" s="14"/>
      <c r="E24" s="14"/>
      <c r="F24" s="14"/>
      <c r="G24" s="14"/>
      <c r="H24" s="14"/>
      <c r="I24" s="14"/>
      <c r="J24" s="2" t="s">
        <v>197</v>
      </c>
      <c r="K24" s="2"/>
      <c r="L24" s="121" t="s">
        <v>324</v>
      </c>
      <c r="M24" s="1273">
        <v>29</v>
      </c>
      <c r="N24" s="1273">
        <v>9</v>
      </c>
      <c r="O24" s="1273">
        <v>85</v>
      </c>
      <c r="P24" s="1273">
        <v>75</v>
      </c>
      <c r="Q24" s="1273">
        <v>32</v>
      </c>
      <c r="R24" s="1273">
        <v>501</v>
      </c>
      <c r="S24" s="1273">
        <v>0</v>
      </c>
      <c r="T24" s="1273">
        <v>0</v>
      </c>
      <c r="U24" s="1273">
        <v>137</v>
      </c>
      <c r="V24" s="1273">
        <v>0</v>
      </c>
      <c r="W24" s="1273">
        <v>5</v>
      </c>
      <c r="X24" s="1273">
        <v>2</v>
      </c>
      <c r="Y24" s="1273">
        <v>0</v>
      </c>
      <c r="Z24" s="1273">
        <v>0</v>
      </c>
      <c r="AA24" s="1274">
        <v>875</v>
      </c>
    </row>
    <row r="25" spans="2:27" ht="12" customHeight="1">
      <c r="B25" s="1247"/>
      <c r="C25" s="123"/>
      <c r="D25" s="123"/>
      <c r="E25" s="123"/>
      <c r="F25" s="123"/>
      <c r="G25" s="123"/>
      <c r="H25" s="123"/>
      <c r="I25" s="123"/>
      <c r="J25" s="2" t="s">
        <v>149</v>
      </c>
      <c r="K25" s="2"/>
      <c r="L25" s="121" t="s">
        <v>223</v>
      </c>
      <c r="M25" s="1267">
        <v>13</v>
      </c>
      <c r="N25" s="1267">
        <v>4</v>
      </c>
      <c r="O25" s="1267">
        <v>59</v>
      </c>
      <c r="P25" s="1267">
        <v>51</v>
      </c>
      <c r="Q25" s="1267">
        <v>0</v>
      </c>
      <c r="R25" s="1267">
        <v>1674</v>
      </c>
      <c r="S25" s="1267">
        <v>0</v>
      </c>
      <c r="T25" s="1267">
        <v>0</v>
      </c>
      <c r="U25" s="1267">
        <v>51</v>
      </c>
      <c r="V25" s="1267">
        <v>0</v>
      </c>
      <c r="W25" s="1267">
        <v>2</v>
      </c>
      <c r="X25" s="1267">
        <v>1</v>
      </c>
      <c r="Y25" s="1267">
        <v>0</v>
      </c>
      <c r="Z25" s="1267">
        <v>0</v>
      </c>
      <c r="AA25" s="1270">
        <v>1855</v>
      </c>
    </row>
    <row r="26" spans="2:27" ht="12" customHeight="1">
      <c r="B26" s="1245"/>
      <c r="C26" s="123"/>
      <c r="D26" s="123"/>
      <c r="E26" s="123"/>
      <c r="F26" s="123"/>
      <c r="G26" s="123"/>
      <c r="H26" s="123"/>
      <c r="I26" s="123"/>
      <c r="J26" s="2" t="s">
        <v>198</v>
      </c>
      <c r="K26" s="2"/>
      <c r="L26" s="121" t="s">
        <v>325</v>
      </c>
      <c r="M26" s="1273">
        <v>23</v>
      </c>
      <c r="N26" s="1273">
        <v>8</v>
      </c>
      <c r="O26" s="1273">
        <v>77</v>
      </c>
      <c r="P26" s="1273">
        <v>62</v>
      </c>
      <c r="Q26" s="1273">
        <v>47</v>
      </c>
      <c r="R26" s="1273">
        <v>127</v>
      </c>
      <c r="S26" s="1273">
        <v>0</v>
      </c>
      <c r="T26" s="1273">
        <v>0</v>
      </c>
      <c r="U26" s="1273">
        <v>248</v>
      </c>
      <c r="V26" s="1273">
        <v>0</v>
      </c>
      <c r="W26" s="1273">
        <v>8</v>
      </c>
      <c r="X26" s="1273">
        <v>4</v>
      </c>
      <c r="Y26" s="1273">
        <v>0</v>
      </c>
      <c r="Z26" s="1273">
        <v>0</v>
      </c>
      <c r="AA26" s="1274">
        <v>604</v>
      </c>
    </row>
    <row r="27" spans="2:27" ht="12" customHeight="1">
      <c r="B27" s="1245"/>
      <c r="C27" s="14" t="s">
        <v>1508</v>
      </c>
      <c r="D27" s="14"/>
      <c r="E27" s="14"/>
      <c r="F27" s="14"/>
      <c r="G27" s="14"/>
      <c r="H27" s="14"/>
      <c r="I27" s="14"/>
      <c r="J27" s="14"/>
      <c r="K27" s="14"/>
      <c r="L27" s="121" t="s">
        <v>323</v>
      </c>
      <c r="M27" s="1267">
        <v>65</v>
      </c>
      <c r="N27" s="1267">
        <v>21</v>
      </c>
      <c r="O27" s="1267">
        <v>221</v>
      </c>
      <c r="P27" s="1267">
        <v>188</v>
      </c>
      <c r="Q27" s="1267">
        <v>79</v>
      </c>
      <c r="R27" s="1267">
        <v>2302</v>
      </c>
      <c r="S27" s="1267">
        <v>0</v>
      </c>
      <c r="T27" s="1267">
        <v>0</v>
      </c>
      <c r="U27" s="1267">
        <v>436</v>
      </c>
      <c r="V27" s="1267">
        <v>0</v>
      </c>
      <c r="W27" s="1267">
        <v>15</v>
      </c>
      <c r="X27" s="1267">
        <v>7</v>
      </c>
      <c r="Y27" s="1267">
        <v>0</v>
      </c>
      <c r="Z27" s="1267">
        <v>0</v>
      </c>
      <c r="AA27" s="1270">
        <v>3334</v>
      </c>
    </row>
    <row r="28" spans="2:27" ht="12" customHeight="1">
      <c r="B28" s="1245"/>
      <c r="C28" s="20" t="s">
        <v>1509</v>
      </c>
      <c r="D28" s="20"/>
      <c r="E28" s="20"/>
      <c r="F28" s="20"/>
      <c r="G28" s="20"/>
      <c r="H28" s="20"/>
      <c r="I28" s="20"/>
      <c r="J28" s="2" t="s">
        <v>197</v>
      </c>
      <c r="K28" s="2"/>
      <c r="L28" s="121" t="s">
        <v>224</v>
      </c>
      <c r="M28" s="1273">
        <v>438</v>
      </c>
      <c r="N28" s="1273">
        <v>100</v>
      </c>
      <c r="O28" s="1273">
        <v>1109</v>
      </c>
      <c r="P28" s="1273">
        <v>498</v>
      </c>
      <c r="Q28" s="1273"/>
      <c r="R28" s="1273">
        <v>1066</v>
      </c>
      <c r="S28" s="1273">
        <v>0</v>
      </c>
      <c r="T28" s="1273">
        <v>0</v>
      </c>
      <c r="U28" s="1273">
        <v>614</v>
      </c>
      <c r="V28" s="1273"/>
      <c r="W28" s="1273">
        <v>14</v>
      </c>
      <c r="X28" s="1273">
        <v>46</v>
      </c>
      <c r="Y28" s="1273">
        <v>9</v>
      </c>
      <c r="Z28" s="1273">
        <v>0</v>
      </c>
      <c r="AA28" s="1274">
        <v>3894</v>
      </c>
    </row>
    <row r="29" spans="2:27" ht="12" customHeight="1">
      <c r="B29" s="1245"/>
      <c r="C29" s="123"/>
      <c r="D29" s="123"/>
      <c r="E29" s="123"/>
      <c r="F29" s="123"/>
      <c r="G29" s="123"/>
      <c r="H29" s="123"/>
      <c r="I29" s="123"/>
      <c r="J29" s="2" t="s">
        <v>149</v>
      </c>
      <c r="K29" s="2"/>
      <c r="L29" s="121" t="s">
        <v>627</v>
      </c>
      <c r="M29" s="1267">
        <v>50</v>
      </c>
      <c r="N29" s="1267">
        <v>13</v>
      </c>
      <c r="O29" s="1267">
        <v>200</v>
      </c>
      <c r="P29" s="1267">
        <v>97</v>
      </c>
      <c r="Q29" s="1267"/>
      <c r="R29" s="1267">
        <v>560</v>
      </c>
      <c r="S29" s="1267">
        <v>0</v>
      </c>
      <c r="T29" s="1267">
        <v>0</v>
      </c>
      <c r="U29" s="1267">
        <v>22</v>
      </c>
      <c r="V29" s="1267"/>
      <c r="W29" s="1267">
        <v>0</v>
      </c>
      <c r="X29" s="1267">
        <v>2</v>
      </c>
      <c r="Y29" s="1267">
        <v>0</v>
      </c>
      <c r="Z29" s="1267">
        <v>0</v>
      </c>
      <c r="AA29" s="1270">
        <v>944</v>
      </c>
    </row>
    <row r="30" spans="2:27" ht="12" customHeight="1">
      <c r="B30" s="1245"/>
      <c r="C30" s="123"/>
      <c r="D30" s="123"/>
      <c r="E30" s="123"/>
      <c r="F30" s="123"/>
      <c r="G30" s="123"/>
      <c r="H30" s="123"/>
      <c r="I30" s="123"/>
      <c r="J30" s="2" t="s">
        <v>198</v>
      </c>
      <c r="K30" s="2"/>
      <c r="L30" s="121" t="s">
        <v>199</v>
      </c>
      <c r="M30" s="1273">
        <v>148</v>
      </c>
      <c r="N30" s="1273">
        <v>42</v>
      </c>
      <c r="O30" s="1273">
        <v>448</v>
      </c>
      <c r="P30" s="1273">
        <v>210</v>
      </c>
      <c r="Q30" s="1273"/>
      <c r="R30" s="1273">
        <v>406</v>
      </c>
      <c r="S30" s="1273">
        <v>0</v>
      </c>
      <c r="T30" s="1273">
        <v>0</v>
      </c>
      <c r="U30" s="1273">
        <v>208</v>
      </c>
      <c r="V30" s="1273"/>
      <c r="W30" s="1273">
        <v>8</v>
      </c>
      <c r="X30" s="1273">
        <v>54</v>
      </c>
      <c r="Y30" s="1273">
        <v>7</v>
      </c>
      <c r="Z30" s="1273">
        <v>0</v>
      </c>
      <c r="AA30" s="1274">
        <v>1531</v>
      </c>
    </row>
    <row r="31" spans="2:27" ht="12" customHeight="1">
      <c r="B31" s="1245"/>
      <c r="C31" s="20" t="s">
        <v>1441</v>
      </c>
      <c r="D31" s="20"/>
      <c r="E31" s="20"/>
      <c r="F31" s="20"/>
      <c r="G31" s="20"/>
      <c r="H31" s="20"/>
      <c r="I31" s="20"/>
      <c r="J31" s="20"/>
      <c r="K31" s="20"/>
      <c r="L31" s="121" t="s">
        <v>629</v>
      </c>
      <c r="M31" s="1267">
        <v>636</v>
      </c>
      <c r="N31" s="1267">
        <v>155</v>
      </c>
      <c r="O31" s="1267">
        <v>1757</v>
      </c>
      <c r="P31" s="1267">
        <v>805</v>
      </c>
      <c r="Q31" s="1267"/>
      <c r="R31" s="1267">
        <v>2032</v>
      </c>
      <c r="S31" s="1267">
        <v>0</v>
      </c>
      <c r="T31" s="1267">
        <v>0</v>
      </c>
      <c r="U31" s="1267">
        <v>844</v>
      </c>
      <c r="V31" s="1267"/>
      <c r="W31" s="1267">
        <v>22</v>
      </c>
      <c r="X31" s="1267">
        <v>102</v>
      </c>
      <c r="Y31" s="1267">
        <v>16</v>
      </c>
      <c r="Z31" s="1267">
        <v>0</v>
      </c>
      <c r="AA31" s="1270">
        <v>6369</v>
      </c>
    </row>
    <row r="32" spans="2:27" ht="12" customHeight="1">
      <c r="B32" s="1245"/>
      <c r="C32" s="3098" t="s">
        <v>1510</v>
      </c>
      <c r="D32" s="3098"/>
      <c r="E32" s="3098"/>
      <c r="F32" s="3098"/>
      <c r="G32" s="3098"/>
      <c r="H32" s="3098"/>
      <c r="I32" s="3098"/>
      <c r="J32" s="2" t="s">
        <v>197</v>
      </c>
      <c r="K32" s="2"/>
      <c r="L32" s="121" t="s">
        <v>128</v>
      </c>
      <c r="M32" s="1273">
        <v>7209</v>
      </c>
      <c r="N32" s="1273">
        <v>2464</v>
      </c>
      <c r="O32" s="1273">
        <v>35149</v>
      </c>
      <c r="P32" s="1273">
        <v>15927</v>
      </c>
      <c r="Q32" s="1273">
        <v>25812</v>
      </c>
      <c r="R32" s="1273">
        <v>262714</v>
      </c>
      <c r="S32" s="1273">
        <v>0</v>
      </c>
      <c r="T32" s="1273">
        <v>0</v>
      </c>
      <c r="U32" s="1273">
        <v>177239</v>
      </c>
      <c r="V32" s="1273">
        <v>0</v>
      </c>
      <c r="W32" s="1273">
        <v>1730</v>
      </c>
      <c r="X32" s="1273">
        <v>860</v>
      </c>
      <c r="Y32" s="1273">
        <v>154</v>
      </c>
      <c r="Z32" s="1273">
        <v>0</v>
      </c>
      <c r="AA32" s="1274">
        <v>529258</v>
      </c>
    </row>
    <row r="33" spans="2:27" ht="12" customHeight="1">
      <c r="B33" s="1094"/>
      <c r="C33" s="123"/>
      <c r="D33" s="123"/>
      <c r="E33" s="123"/>
      <c r="F33" s="118"/>
      <c r="G33" s="123"/>
      <c r="H33" s="123"/>
      <c r="J33" s="2" t="s">
        <v>149</v>
      </c>
      <c r="K33" s="2"/>
      <c r="L33" s="121" t="s">
        <v>129</v>
      </c>
      <c r="M33" s="1267">
        <v>686</v>
      </c>
      <c r="N33" s="1267">
        <v>256</v>
      </c>
      <c r="O33" s="1267">
        <v>4836</v>
      </c>
      <c r="P33" s="1267">
        <v>2393</v>
      </c>
      <c r="Q33" s="1267">
        <v>-1</v>
      </c>
      <c r="R33" s="1267">
        <v>103473</v>
      </c>
      <c r="S33" s="1267">
        <v>0</v>
      </c>
      <c r="T33" s="1267">
        <v>0</v>
      </c>
      <c r="U33" s="1267">
        <v>21230</v>
      </c>
      <c r="V33" s="1267">
        <v>0</v>
      </c>
      <c r="W33" s="1267">
        <v>168</v>
      </c>
      <c r="X33" s="1267">
        <v>80</v>
      </c>
      <c r="Y33" s="1267">
        <v>17</v>
      </c>
      <c r="Z33" s="1267">
        <v>0</v>
      </c>
      <c r="AA33" s="1270">
        <v>133138</v>
      </c>
    </row>
    <row r="34" spans="2:27" ht="12" customHeight="1">
      <c r="B34" s="1094"/>
      <c r="C34" s="123"/>
      <c r="D34" s="123"/>
      <c r="E34" s="123"/>
      <c r="F34" s="118"/>
      <c r="G34" s="123"/>
      <c r="H34" s="123"/>
      <c r="J34" s="2" t="s">
        <v>198</v>
      </c>
      <c r="K34" s="2"/>
      <c r="L34" s="121" t="s">
        <v>130</v>
      </c>
      <c r="M34" s="1275">
        <v>3894</v>
      </c>
      <c r="N34" s="1275">
        <v>2835</v>
      </c>
      <c r="O34" s="1275">
        <v>20024</v>
      </c>
      <c r="P34" s="1275">
        <v>11677</v>
      </c>
      <c r="Q34" s="1275">
        <v>21681</v>
      </c>
      <c r="R34" s="1275">
        <v>129362</v>
      </c>
      <c r="S34" s="1275">
        <v>0</v>
      </c>
      <c r="T34" s="1275">
        <v>0</v>
      </c>
      <c r="U34" s="1275">
        <v>105811</v>
      </c>
      <c r="V34" s="1275">
        <v>0</v>
      </c>
      <c r="W34" s="1275">
        <v>1952</v>
      </c>
      <c r="X34" s="1275">
        <v>1214</v>
      </c>
      <c r="Y34" s="1275">
        <v>185</v>
      </c>
      <c r="Z34" s="1275">
        <v>0</v>
      </c>
      <c r="AA34" s="1276">
        <v>298635</v>
      </c>
    </row>
    <row r="35" spans="2:27" ht="12" customHeight="1">
      <c r="B35" s="3467" t="s">
        <v>1517</v>
      </c>
      <c r="C35" s="3"/>
      <c r="D35" s="3"/>
      <c r="E35" s="3"/>
      <c r="F35" s="3"/>
      <c r="G35" s="3"/>
      <c r="H35" s="3"/>
      <c r="I35" s="3"/>
      <c r="J35" s="3"/>
      <c r="K35" s="3"/>
      <c r="L35" s="121" t="s">
        <v>228</v>
      </c>
      <c r="M35" s="1267">
        <v>11789</v>
      </c>
      <c r="N35" s="1267">
        <v>5555</v>
      </c>
      <c r="O35" s="1267">
        <v>60009</v>
      </c>
      <c r="P35" s="1267">
        <v>29997</v>
      </c>
      <c r="Q35" s="1267">
        <v>47492</v>
      </c>
      <c r="R35" s="1267">
        <v>495549</v>
      </c>
      <c r="S35" s="1267">
        <v>0</v>
      </c>
      <c r="T35" s="1267">
        <v>0</v>
      </c>
      <c r="U35" s="1267">
        <v>304280</v>
      </c>
      <c r="V35" s="1267">
        <v>0</v>
      </c>
      <c r="W35" s="1267">
        <v>3850</v>
      </c>
      <c r="X35" s="1267">
        <v>2154</v>
      </c>
      <c r="Y35" s="1267">
        <v>356</v>
      </c>
      <c r="Z35" s="1267">
        <v>0</v>
      </c>
      <c r="AA35" s="1270">
        <v>961031</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2</v>
      </c>
      <c r="S44" s="1267">
        <v>0</v>
      </c>
      <c r="T44" s="1267">
        <v>0</v>
      </c>
      <c r="U44" s="1267">
        <v>0</v>
      </c>
      <c r="V44" s="1267">
        <v>0</v>
      </c>
      <c r="W44" s="1267">
        <v>0</v>
      </c>
      <c r="X44" s="1267">
        <v>0</v>
      </c>
      <c r="Y44" s="1267">
        <v>0</v>
      </c>
      <c r="Z44" s="1267">
        <v>0</v>
      </c>
      <c r="AA44" s="1270">
        <v>2</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132</v>
      </c>
      <c r="C53" s="1"/>
      <c r="D53" s="1"/>
      <c r="E53" s="1"/>
      <c r="F53" s="1"/>
      <c r="G53" s="1"/>
      <c r="H53" s="1"/>
      <c r="I53" s="1"/>
      <c r="J53" s="1"/>
      <c r="K53" s="1"/>
      <c r="L53" s="121" t="s">
        <v>158</v>
      </c>
      <c r="M53" s="1267">
        <v>0</v>
      </c>
      <c r="N53" s="1267">
        <v>0</v>
      </c>
      <c r="O53" s="1267">
        <v>0</v>
      </c>
      <c r="P53" s="1267">
        <v>0</v>
      </c>
      <c r="Q53" s="1267">
        <v>0</v>
      </c>
      <c r="R53" s="1267">
        <v>2</v>
      </c>
      <c r="S53" s="1267">
        <v>0</v>
      </c>
      <c r="T53" s="1267">
        <v>0</v>
      </c>
      <c r="U53" s="1267">
        <v>0</v>
      </c>
      <c r="V53" s="1267">
        <v>0</v>
      </c>
      <c r="W53" s="1267">
        <v>0</v>
      </c>
      <c r="X53" s="1267">
        <v>0</v>
      </c>
      <c r="Y53" s="1267">
        <v>0</v>
      </c>
      <c r="Z53" s="1267">
        <v>0</v>
      </c>
      <c r="AA53" s="1270">
        <v>2</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19329</v>
      </c>
      <c r="N63" s="1267">
        <v>6796</v>
      </c>
      <c r="O63" s="1267">
        <v>86745</v>
      </c>
      <c r="P63" s="1267">
        <v>43967</v>
      </c>
      <c r="Q63" s="1267">
        <v>98321</v>
      </c>
      <c r="R63" s="1267">
        <v>718820</v>
      </c>
      <c r="S63" s="1267">
        <v>3403</v>
      </c>
      <c r="T63" s="1267">
        <v>5695</v>
      </c>
      <c r="U63" s="1267">
        <v>460488</v>
      </c>
      <c r="V63" s="1267">
        <v>36844</v>
      </c>
      <c r="W63" s="1267">
        <v>6498</v>
      </c>
      <c r="X63" s="1267">
        <v>3738</v>
      </c>
      <c r="Y63" s="1267">
        <v>698</v>
      </c>
      <c r="Z63" s="1267">
        <v>0</v>
      </c>
      <c r="AA63" s="1270">
        <v>1491342</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5000</v>
      </c>
      <c r="N65" s="1271">
        <v>1731</v>
      </c>
      <c r="O65" s="1271">
        <v>22913</v>
      </c>
      <c r="P65" s="1271">
        <v>14335</v>
      </c>
      <c r="Q65" s="1271">
        <v>27328</v>
      </c>
      <c r="R65" s="1271">
        <v>196539</v>
      </c>
      <c r="S65" s="1271">
        <v>916</v>
      </c>
      <c r="T65" s="1271">
        <v>1520</v>
      </c>
      <c r="U65" s="1271">
        <v>139659</v>
      </c>
      <c r="V65" s="1271">
        <v>9850</v>
      </c>
      <c r="W65" s="1271">
        <v>1680</v>
      </c>
      <c r="X65" s="1271">
        <v>182</v>
      </c>
      <c r="Y65" s="1271"/>
      <c r="Z65" s="1271">
        <v>0</v>
      </c>
      <c r="AA65" s="1272">
        <v>422621</v>
      </c>
    </row>
    <row r="66" spans="2:27" ht="12" customHeight="1">
      <c r="B66" s="3455" t="s">
        <v>1522</v>
      </c>
      <c r="C66" s="3456"/>
      <c r="D66" s="3456"/>
      <c r="E66" s="3456"/>
      <c r="F66" s="3456"/>
      <c r="G66" s="3456"/>
      <c r="H66" s="3456"/>
      <c r="I66" s="3456"/>
      <c r="J66" s="3456"/>
      <c r="K66" s="3456"/>
      <c r="L66" s="1279" t="s">
        <v>124</v>
      </c>
      <c r="M66" s="1280">
        <v>14329</v>
      </c>
      <c r="N66" s="1280">
        <v>5065</v>
      </c>
      <c r="O66" s="1280">
        <v>63832</v>
      </c>
      <c r="P66" s="1280">
        <v>29632</v>
      </c>
      <c r="Q66" s="1280">
        <v>70993</v>
      </c>
      <c r="R66" s="1280">
        <v>522281</v>
      </c>
      <c r="S66" s="1280">
        <v>2487</v>
      </c>
      <c r="T66" s="1280">
        <v>4175</v>
      </c>
      <c r="U66" s="1280">
        <v>320829</v>
      </c>
      <c r="V66" s="1280">
        <v>26994</v>
      </c>
      <c r="W66" s="1280">
        <v>4818</v>
      </c>
      <c r="X66" s="1280">
        <v>2770</v>
      </c>
      <c r="Y66" s="1280">
        <v>516</v>
      </c>
      <c r="Z66" s="1280">
        <v>0</v>
      </c>
      <c r="AA66" s="1281">
        <v>1068721</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1667</v>
      </c>
      <c r="C4" s="24"/>
      <c r="D4" s="24"/>
      <c r="E4" s="24"/>
      <c r="F4" s="24"/>
      <c r="G4" s="24"/>
      <c r="H4" s="24"/>
      <c r="I4" s="24"/>
      <c r="J4" s="24"/>
      <c r="K4" s="95"/>
      <c r="L4" s="95"/>
      <c r="M4" s="3522" t="s">
        <v>1636</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1525</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5621</v>
      </c>
      <c r="N12" s="146">
        <v>2620</v>
      </c>
      <c r="O12" s="146">
        <v>23133</v>
      </c>
      <c r="P12" s="146">
        <v>11555</v>
      </c>
      <c r="Q12" s="146">
        <v>51690</v>
      </c>
      <c r="R12" s="146">
        <v>116519</v>
      </c>
      <c r="S12" s="146">
        <v>1904</v>
      </c>
      <c r="T12" s="146">
        <v>3510</v>
      </c>
      <c r="U12" s="146">
        <v>52190</v>
      </c>
      <c r="V12" s="146">
        <v>18463</v>
      </c>
      <c r="W12" s="146">
        <v>703</v>
      </c>
      <c r="X12" s="146">
        <v>2980</v>
      </c>
      <c r="Y12" s="146">
        <v>39</v>
      </c>
      <c r="Z12" s="146">
        <v>0</v>
      </c>
      <c r="AA12" s="1270">
        <v>290927</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5621</v>
      </c>
      <c r="N15" s="1267">
        <v>2620</v>
      </c>
      <c r="O15" s="1267">
        <v>23133</v>
      </c>
      <c r="P15" s="1267">
        <v>11555</v>
      </c>
      <c r="Q15" s="1267"/>
      <c r="R15" s="1267">
        <v>116519</v>
      </c>
      <c r="S15" s="1267">
        <v>1904</v>
      </c>
      <c r="T15" s="1267">
        <v>3510</v>
      </c>
      <c r="U15" s="1267">
        <v>52190</v>
      </c>
      <c r="V15" s="1267">
        <v>18463</v>
      </c>
      <c r="W15" s="1267">
        <v>703</v>
      </c>
      <c r="X15" s="1267">
        <v>2980</v>
      </c>
      <c r="Y15" s="1267">
        <v>39</v>
      </c>
      <c r="Z15" s="1267">
        <v>0</v>
      </c>
      <c r="AA15" s="1270">
        <v>290927</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5621</v>
      </c>
      <c r="N17" s="1267">
        <v>2620</v>
      </c>
      <c r="O17" s="1267">
        <v>23133</v>
      </c>
      <c r="P17" s="1267">
        <v>11555</v>
      </c>
      <c r="Q17" s="1267">
        <v>51690</v>
      </c>
      <c r="R17" s="1267">
        <v>116519</v>
      </c>
      <c r="S17" s="1267">
        <v>1904</v>
      </c>
      <c r="T17" s="1267">
        <v>3510</v>
      </c>
      <c r="U17" s="1267">
        <v>52190</v>
      </c>
      <c r="V17" s="1267">
        <v>18463</v>
      </c>
      <c r="W17" s="1267">
        <v>703</v>
      </c>
      <c r="X17" s="1267">
        <v>2980</v>
      </c>
      <c r="Y17" s="1267">
        <v>39</v>
      </c>
      <c r="Z17" s="1267">
        <v>0</v>
      </c>
      <c r="AA17" s="1270">
        <v>290927</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2142</v>
      </c>
      <c r="N20" s="1273">
        <v>3210</v>
      </c>
      <c r="O20" s="1273">
        <v>26979</v>
      </c>
      <c r="P20" s="1273">
        <v>8533</v>
      </c>
      <c r="Q20" s="1273">
        <v>14851</v>
      </c>
      <c r="R20" s="1273">
        <v>106036</v>
      </c>
      <c r="S20" s="1273">
        <v>0</v>
      </c>
      <c r="T20" s="1273">
        <v>0</v>
      </c>
      <c r="U20" s="1273">
        <v>135893</v>
      </c>
      <c r="V20" s="1273">
        <v>0</v>
      </c>
      <c r="W20" s="1273">
        <v>1954</v>
      </c>
      <c r="X20" s="1273">
        <v>582</v>
      </c>
      <c r="Y20" s="1273">
        <v>104</v>
      </c>
      <c r="Z20" s="1273">
        <v>0</v>
      </c>
      <c r="AA20" s="1274">
        <v>300284</v>
      </c>
    </row>
    <row r="21" spans="2:27" ht="12" customHeight="1">
      <c r="B21" s="1245"/>
      <c r="C21" s="23"/>
      <c r="D21" s="23"/>
      <c r="E21" s="23"/>
      <c r="F21" s="23"/>
      <c r="G21" s="23"/>
      <c r="H21" s="23"/>
      <c r="I21" s="23"/>
      <c r="J21" s="23"/>
      <c r="K21" s="132" t="s">
        <v>1668</v>
      </c>
      <c r="L21" s="121" t="s">
        <v>226</v>
      </c>
      <c r="M21" s="1267">
        <v>677</v>
      </c>
      <c r="N21" s="1267">
        <v>285</v>
      </c>
      <c r="O21" s="1267">
        <v>4979</v>
      </c>
      <c r="P21" s="1267">
        <v>990</v>
      </c>
      <c r="Q21" s="1267">
        <v>-32</v>
      </c>
      <c r="R21" s="1267">
        <v>89315</v>
      </c>
      <c r="S21" s="1267">
        <v>0</v>
      </c>
      <c r="T21" s="1267">
        <v>0</v>
      </c>
      <c r="U21" s="1267">
        <v>22640</v>
      </c>
      <c r="V21" s="1267">
        <v>0</v>
      </c>
      <c r="W21" s="1267">
        <v>-62</v>
      </c>
      <c r="X21" s="1267">
        <v>-17</v>
      </c>
      <c r="Y21" s="1267">
        <v>-10</v>
      </c>
      <c r="Z21" s="1267">
        <v>0</v>
      </c>
      <c r="AA21" s="1270">
        <v>118765</v>
      </c>
    </row>
    <row r="22" spans="2:27" ht="12" customHeight="1">
      <c r="B22" s="1245"/>
      <c r="C22" s="3051"/>
      <c r="D22" s="3051"/>
      <c r="E22" s="3051"/>
      <c r="F22" s="3051"/>
      <c r="G22" s="3051"/>
      <c r="H22" s="3051"/>
      <c r="I22" s="3051"/>
      <c r="J22" s="3051"/>
      <c r="K22" s="132" t="s">
        <v>198</v>
      </c>
      <c r="L22" s="121" t="s">
        <v>557</v>
      </c>
      <c r="M22" s="1273">
        <v>2945</v>
      </c>
      <c r="N22" s="1273">
        <v>1876</v>
      </c>
      <c r="O22" s="1273">
        <v>17742</v>
      </c>
      <c r="P22" s="1273">
        <v>9467</v>
      </c>
      <c r="Q22" s="1273">
        <v>30658</v>
      </c>
      <c r="R22" s="1273">
        <v>152845</v>
      </c>
      <c r="S22" s="1273">
        <v>0</v>
      </c>
      <c r="T22" s="1273">
        <v>0</v>
      </c>
      <c r="U22" s="1273">
        <v>70017</v>
      </c>
      <c r="V22" s="1273">
        <v>0</v>
      </c>
      <c r="W22" s="1273">
        <v>1476</v>
      </c>
      <c r="X22" s="1273">
        <v>844</v>
      </c>
      <c r="Y22" s="1273">
        <v>79</v>
      </c>
      <c r="Z22" s="1273">
        <v>0</v>
      </c>
      <c r="AA22" s="1274">
        <v>287949</v>
      </c>
    </row>
    <row r="23" spans="2:27" ht="12" customHeight="1">
      <c r="B23" s="1247"/>
      <c r="C23" s="14" t="s">
        <v>1506</v>
      </c>
      <c r="D23" s="14"/>
      <c r="E23" s="14"/>
      <c r="F23" s="14"/>
      <c r="G23" s="14"/>
      <c r="H23" s="14"/>
      <c r="I23" s="14"/>
      <c r="J23" s="14"/>
      <c r="K23" s="123"/>
      <c r="L23" s="121" t="s">
        <v>227</v>
      </c>
      <c r="M23" s="1267">
        <v>5764</v>
      </c>
      <c r="N23" s="1267">
        <v>5371</v>
      </c>
      <c r="O23" s="1267">
        <v>49700</v>
      </c>
      <c r="P23" s="1267">
        <v>18990</v>
      </c>
      <c r="Q23" s="1267">
        <v>45477</v>
      </c>
      <c r="R23" s="1267">
        <v>348196</v>
      </c>
      <c r="S23" s="1267">
        <v>0</v>
      </c>
      <c r="T23" s="1267">
        <v>0</v>
      </c>
      <c r="U23" s="1267">
        <v>228550</v>
      </c>
      <c r="V23" s="1267">
        <v>0</v>
      </c>
      <c r="W23" s="1267">
        <v>3368</v>
      </c>
      <c r="X23" s="1267">
        <v>1409</v>
      </c>
      <c r="Y23" s="1267">
        <v>173</v>
      </c>
      <c r="Z23" s="1267">
        <v>0</v>
      </c>
      <c r="AA23" s="1270">
        <v>706998</v>
      </c>
    </row>
    <row r="24" spans="2:27" ht="12" customHeight="1">
      <c r="B24" s="1247"/>
      <c r="C24" s="14" t="s">
        <v>1507</v>
      </c>
      <c r="D24" s="14"/>
      <c r="E24" s="14"/>
      <c r="F24" s="14"/>
      <c r="G24" s="14"/>
      <c r="H24" s="14"/>
      <c r="I24" s="14"/>
      <c r="J24" s="14"/>
      <c r="K24" s="129" t="s">
        <v>197</v>
      </c>
      <c r="L24" s="121" t="s">
        <v>324</v>
      </c>
      <c r="M24" s="1273">
        <v>-45</v>
      </c>
      <c r="N24" s="1273">
        <v>-23</v>
      </c>
      <c r="O24" s="1273">
        <v>-151</v>
      </c>
      <c r="P24" s="1273">
        <v>-155</v>
      </c>
      <c r="Q24" s="1273">
        <v>3</v>
      </c>
      <c r="R24" s="1273">
        <v>-268</v>
      </c>
      <c r="S24" s="1273">
        <v>0</v>
      </c>
      <c r="T24" s="1273">
        <v>0</v>
      </c>
      <c r="U24" s="1273">
        <v>-112</v>
      </c>
      <c r="V24" s="1273">
        <v>0</v>
      </c>
      <c r="W24" s="1273">
        <v>0</v>
      </c>
      <c r="X24" s="1273">
        <v>0</v>
      </c>
      <c r="Y24" s="1273">
        <v>0</v>
      </c>
      <c r="Z24" s="1273">
        <v>0</v>
      </c>
      <c r="AA24" s="1274">
        <v>-751</v>
      </c>
    </row>
    <row r="25" spans="2:27" ht="12" customHeight="1">
      <c r="B25" s="1247"/>
      <c r="C25" s="123"/>
      <c r="D25" s="123"/>
      <c r="E25" s="123"/>
      <c r="F25" s="123"/>
      <c r="G25" s="123"/>
      <c r="H25" s="123"/>
      <c r="I25" s="123"/>
      <c r="J25" s="123"/>
      <c r="K25" s="132" t="s">
        <v>149</v>
      </c>
      <c r="L25" s="121" t="s">
        <v>223</v>
      </c>
      <c r="M25" s="1267">
        <v>106</v>
      </c>
      <c r="N25" s="1267">
        <v>-26</v>
      </c>
      <c r="O25" s="1267">
        <v>-131</v>
      </c>
      <c r="P25" s="1267">
        <v>-190</v>
      </c>
      <c r="Q25" s="1267">
        <v>0</v>
      </c>
      <c r="R25" s="1267">
        <v>-720</v>
      </c>
      <c r="S25" s="1267">
        <v>0</v>
      </c>
      <c r="T25" s="1267">
        <v>0</v>
      </c>
      <c r="U25" s="1267">
        <v>-30</v>
      </c>
      <c r="V25" s="1267">
        <v>0</v>
      </c>
      <c r="W25" s="1267">
        <v>2</v>
      </c>
      <c r="X25" s="1267">
        <v>0</v>
      </c>
      <c r="Y25" s="1267">
        <v>0</v>
      </c>
      <c r="Z25" s="1267">
        <v>0</v>
      </c>
      <c r="AA25" s="1270">
        <v>-989</v>
      </c>
    </row>
    <row r="26" spans="2:27" ht="12" customHeight="1">
      <c r="B26" s="1245"/>
      <c r="C26" s="123"/>
      <c r="D26" s="123"/>
      <c r="E26" s="123"/>
      <c r="F26" s="123"/>
      <c r="G26" s="123"/>
      <c r="H26" s="123"/>
      <c r="I26" s="123"/>
      <c r="J26" s="123"/>
      <c r="K26" s="132" t="s">
        <v>198</v>
      </c>
      <c r="L26" s="121" t="s">
        <v>325</v>
      </c>
      <c r="M26" s="1273">
        <v>9</v>
      </c>
      <c r="N26" s="1273">
        <v>-10</v>
      </c>
      <c r="O26" s="1273">
        <v>35</v>
      </c>
      <c r="P26" s="1273">
        <v>-32</v>
      </c>
      <c r="Q26" s="1273">
        <v>27</v>
      </c>
      <c r="R26" s="1273">
        <v>287</v>
      </c>
      <c r="S26" s="1273">
        <v>0</v>
      </c>
      <c r="T26" s="1273">
        <v>0</v>
      </c>
      <c r="U26" s="1273">
        <v>28</v>
      </c>
      <c r="V26" s="1273">
        <v>0</v>
      </c>
      <c r="W26" s="1273">
        <v>-14</v>
      </c>
      <c r="X26" s="1273">
        <v>-4</v>
      </c>
      <c r="Y26" s="1273">
        <v>-1</v>
      </c>
      <c r="Z26" s="1273">
        <v>0</v>
      </c>
      <c r="AA26" s="1274">
        <v>325</v>
      </c>
    </row>
    <row r="27" spans="2:27" ht="12" customHeight="1">
      <c r="B27" s="1245"/>
      <c r="C27" s="14" t="s">
        <v>1508</v>
      </c>
      <c r="D27" s="14"/>
      <c r="E27" s="14"/>
      <c r="F27" s="14"/>
      <c r="G27" s="14"/>
      <c r="H27" s="14"/>
      <c r="I27" s="14"/>
      <c r="J27" s="14"/>
      <c r="K27" s="14"/>
      <c r="L27" s="121" t="s">
        <v>323</v>
      </c>
      <c r="M27" s="1267">
        <v>70</v>
      </c>
      <c r="N27" s="1267">
        <v>-59</v>
      </c>
      <c r="O27" s="1267">
        <v>-247</v>
      </c>
      <c r="P27" s="1267">
        <v>-377</v>
      </c>
      <c r="Q27" s="1267">
        <v>30</v>
      </c>
      <c r="R27" s="1267">
        <v>-701</v>
      </c>
      <c r="S27" s="1267">
        <v>0</v>
      </c>
      <c r="T27" s="1267">
        <v>0</v>
      </c>
      <c r="U27" s="1267">
        <v>-114</v>
      </c>
      <c r="V27" s="1267">
        <v>0</v>
      </c>
      <c r="W27" s="1267">
        <v>-12</v>
      </c>
      <c r="X27" s="1267">
        <v>-4</v>
      </c>
      <c r="Y27" s="1267">
        <v>-1</v>
      </c>
      <c r="Z27" s="1267">
        <v>0</v>
      </c>
      <c r="AA27" s="1270">
        <v>-1415</v>
      </c>
    </row>
    <row r="28" spans="2:27" ht="12" customHeight="1">
      <c r="B28" s="1245"/>
      <c r="C28" s="20" t="s">
        <v>1509</v>
      </c>
      <c r="D28" s="20"/>
      <c r="E28" s="20"/>
      <c r="F28" s="20"/>
      <c r="G28" s="20"/>
      <c r="H28" s="20"/>
      <c r="I28" s="20"/>
      <c r="J28" s="20"/>
      <c r="K28" s="129" t="s">
        <v>197</v>
      </c>
      <c r="L28" s="121" t="s">
        <v>224</v>
      </c>
      <c r="M28" s="1273">
        <v>242</v>
      </c>
      <c r="N28" s="1273">
        <v>23</v>
      </c>
      <c r="O28" s="1273">
        <v>685</v>
      </c>
      <c r="P28" s="1273">
        <v>171</v>
      </c>
      <c r="Q28" s="1273"/>
      <c r="R28" s="1273">
        <v>2246</v>
      </c>
      <c r="S28" s="1273">
        <v>0</v>
      </c>
      <c r="T28" s="1273">
        <v>0</v>
      </c>
      <c r="U28" s="1273">
        <v>302</v>
      </c>
      <c r="V28" s="1273"/>
      <c r="W28" s="1273">
        <v>-14</v>
      </c>
      <c r="X28" s="1273">
        <v>57</v>
      </c>
      <c r="Y28" s="1273">
        <v>-2</v>
      </c>
      <c r="Z28" s="1273">
        <v>0</v>
      </c>
      <c r="AA28" s="1274">
        <v>3710</v>
      </c>
    </row>
    <row r="29" spans="2:27" ht="12" customHeight="1">
      <c r="B29" s="1245"/>
      <c r="C29" s="123"/>
      <c r="D29" s="123"/>
      <c r="E29" s="123"/>
      <c r="F29" s="123"/>
      <c r="G29" s="123"/>
      <c r="H29" s="123"/>
      <c r="I29" s="123"/>
      <c r="J29" s="123"/>
      <c r="K29" s="132" t="s">
        <v>149</v>
      </c>
      <c r="L29" s="121" t="s">
        <v>627</v>
      </c>
      <c r="M29" s="1267">
        <v>29</v>
      </c>
      <c r="N29" s="1267">
        <v>0</v>
      </c>
      <c r="O29" s="1267">
        <v>76</v>
      </c>
      <c r="P29" s="1267">
        <v>88</v>
      </c>
      <c r="Q29" s="1267"/>
      <c r="R29" s="1267">
        <v>-1028</v>
      </c>
      <c r="S29" s="1267">
        <v>0</v>
      </c>
      <c r="T29" s="1267">
        <v>0</v>
      </c>
      <c r="U29" s="1267">
        <v>43</v>
      </c>
      <c r="V29" s="1267"/>
      <c r="W29" s="1267">
        <v>10</v>
      </c>
      <c r="X29" s="1267">
        <v>-1</v>
      </c>
      <c r="Y29" s="1267">
        <v>3</v>
      </c>
      <c r="Z29" s="1267">
        <v>0</v>
      </c>
      <c r="AA29" s="1270">
        <v>-780</v>
      </c>
    </row>
    <row r="30" spans="2:27" ht="12" customHeight="1">
      <c r="B30" s="1245"/>
      <c r="C30" s="123"/>
      <c r="D30" s="123"/>
      <c r="E30" s="123"/>
      <c r="F30" s="123"/>
      <c r="G30" s="123"/>
      <c r="H30" s="123"/>
      <c r="I30" s="123"/>
      <c r="J30" s="123"/>
      <c r="K30" s="132" t="s">
        <v>198</v>
      </c>
      <c r="L30" s="121" t="s">
        <v>199</v>
      </c>
      <c r="M30" s="1273">
        <v>209</v>
      </c>
      <c r="N30" s="1273">
        <v>68</v>
      </c>
      <c r="O30" s="1273">
        <v>632</v>
      </c>
      <c r="P30" s="1273">
        <v>281</v>
      </c>
      <c r="Q30" s="1273"/>
      <c r="R30" s="1273">
        <v>220</v>
      </c>
      <c r="S30" s="1273">
        <v>0</v>
      </c>
      <c r="T30" s="1273">
        <v>0</v>
      </c>
      <c r="U30" s="1273">
        <v>284</v>
      </c>
      <c r="V30" s="1273"/>
      <c r="W30" s="1273">
        <v>11</v>
      </c>
      <c r="X30" s="1273">
        <v>1</v>
      </c>
      <c r="Y30" s="1273">
        <v>-3</v>
      </c>
      <c r="Z30" s="1273">
        <v>0</v>
      </c>
      <c r="AA30" s="1274">
        <v>1703</v>
      </c>
    </row>
    <row r="31" spans="2:27" ht="12" customHeight="1">
      <c r="B31" s="1245"/>
      <c r="C31" s="20" t="s">
        <v>1441</v>
      </c>
      <c r="D31" s="20"/>
      <c r="E31" s="20"/>
      <c r="F31" s="20"/>
      <c r="G31" s="20"/>
      <c r="H31" s="20"/>
      <c r="I31" s="20"/>
      <c r="J31" s="20"/>
      <c r="K31" s="20"/>
      <c r="L31" s="121" t="s">
        <v>629</v>
      </c>
      <c r="M31" s="1267">
        <v>480</v>
      </c>
      <c r="N31" s="1267">
        <v>91</v>
      </c>
      <c r="O31" s="1267">
        <v>1393</v>
      </c>
      <c r="P31" s="1267">
        <v>540</v>
      </c>
      <c r="Q31" s="1267"/>
      <c r="R31" s="1267">
        <v>1438</v>
      </c>
      <c r="S31" s="1267">
        <v>0</v>
      </c>
      <c r="T31" s="1267">
        <v>0</v>
      </c>
      <c r="U31" s="1267">
        <v>629</v>
      </c>
      <c r="V31" s="1267"/>
      <c r="W31" s="1267">
        <v>7</v>
      </c>
      <c r="X31" s="1267">
        <v>57</v>
      </c>
      <c r="Y31" s="1267">
        <v>-2</v>
      </c>
      <c r="Z31" s="1267">
        <v>0</v>
      </c>
      <c r="AA31" s="1270">
        <v>4633</v>
      </c>
    </row>
    <row r="32" spans="2:27" ht="12" customHeight="1">
      <c r="B32" s="1245"/>
      <c r="C32" s="3098" t="s">
        <v>1510</v>
      </c>
      <c r="D32" s="3098"/>
      <c r="E32" s="3098"/>
      <c r="F32" s="3098"/>
      <c r="G32" s="3098"/>
      <c r="H32" s="3098"/>
      <c r="I32" s="3098"/>
      <c r="J32" s="3098"/>
      <c r="K32" s="129" t="s">
        <v>197</v>
      </c>
      <c r="L32" s="121" t="s">
        <v>128</v>
      </c>
      <c r="M32" s="1273">
        <v>2339</v>
      </c>
      <c r="N32" s="1273">
        <v>3210</v>
      </c>
      <c r="O32" s="1273">
        <v>27513</v>
      </c>
      <c r="P32" s="1273">
        <v>8549</v>
      </c>
      <c r="Q32" s="1273">
        <v>14854</v>
      </c>
      <c r="R32" s="1273">
        <v>108014</v>
      </c>
      <c r="S32" s="1273">
        <v>0</v>
      </c>
      <c r="T32" s="1273">
        <v>0</v>
      </c>
      <c r="U32" s="1273">
        <v>136083</v>
      </c>
      <c r="V32" s="1273">
        <v>0</v>
      </c>
      <c r="W32" s="1273">
        <v>1940</v>
      </c>
      <c r="X32" s="1273">
        <v>639</v>
      </c>
      <c r="Y32" s="1273">
        <v>102</v>
      </c>
      <c r="Z32" s="1273">
        <v>0</v>
      </c>
      <c r="AA32" s="1274">
        <v>303243</v>
      </c>
    </row>
    <row r="33" spans="2:27" ht="12" customHeight="1">
      <c r="B33" s="1094"/>
      <c r="C33" s="123"/>
      <c r="D33" s="123"/>
      <c r="E33" s="123"/>
      <c r="F33" s="118"/>
      <c r="G33" s="123"/>
      <c r="H33" s="123"/>
      <c r="J33" s="123"/>
      <c r="K33" s="132" t="s">
        <v>149</v>
      </c>
      <c r="L33" s="121" t="s">
        <v>129</v>
      </c>
      <c r="M33" s="1267">
        <v>812</v>
      </c>
      <c r="N33" s="1267">
        <v>259</v>
      </c>
      <c r="O33" s="1267">
        <v>4924</v>
      </c>
      <c r="P33" s="1267">
        <v>888</v>
      </c>
      <c r="Q33" s="1267">
        <v>-32</v>
      </c>
      <c r="R33" s="1267">
        <v>87567</v>
      </c>
      <c r="S33" s="1267">
        <v>0</v>
      </c>
      <c r="T33" s="1267">
        <v>0</v>
      </c>
      <c r="U33" s="1267">
        <v>22653</v>
      </c>
      <c r="V33" s="1267">
        <v>0</v>
      </c>
      <c r="W33" s="1267">
        <v>-50</v>
      </c>
      <c r="X33" s="1267">
        <v>-18</v>
      </c>
      <c r="Y33" s="1267">
        <v>-7</v>
      </c>
      <c r="Z33" s="1267">
        <v>0</v>
      </c>
      <c r="AA33" s="1270">
        <v>116996</v>
      </c>
    </row>
    <row r="34" spans="2:27" ht="12" customHeight="1">
      <c r="B34" s="1094"/>
      <c r="C34" s="123"/>
      <c r="D34" s="123"/>
      <c r="E34" s="123"/>
      <c r="F34" s="118"/>
      <c r="G34" s="123"/>
      <c r="H34" s="123"/>
      <c r="J34" s="123"/>
      <c r="K34" s="132" t="s">
        <v>198</v>
      </c>
      <c r="L34" s="121" t="s">
        <v>130</v>
      </c>
      <c r="M34" s="1275">
        <v>3163</v>
      </c>
      <c r="N34" s="1275">
        <v>1934</v>
      </c>
      <c r="O34" s="1275">
        <v>18409</v>
      </c>
      <c r="P34" s="1275">
        <v>9716</v>
      </c>
      <c r="Q34" s="1275">
        <v>30685</v>
      </c>
      <c r="R34" s="1275">
        <v>153352</v>
      </c>
      <c r="S34" s="1275">
        <v>0</v>
      </c>
      <c r="T34" s="1275">
        <v>0</v>
      </c>
      <c r="U34" s="1275">
        <v>70329</v>
      </c>
      <c r="V34" s="1275">
        <v>0</v>
      </c>
      <c r="W34" s="1275">
        <v>1473</v>
      </c>
      <c r="X34" s="1275">
        <v>841</v>
      </c>
      <c r="Y34" s="1275">
        <v>75</v>
      </c>
      <c r="Z34" s="1275">
        <v>0</v>
      </c>
      <c r="AA34" s="1276">
        <v>289977</v>
      </c>
    </row>
    <row r="35" spans="2:27" ht="12" customHeight="1">
      <c r="B35" s="3467" t="s">
        <v>1517</v>
      </c>
      <c r="C35" s="3"/>
      <c r="D35" s="3"/>
      <c r="E35" s="3"/>
      <c r="F35" s="3"/>
      <c r="G35" s="3"/>
      <c r="H35" s="3"/>
      <c r="I35" s="3"/>
      <c r="J35" s="3"/>
      <c r="K35" s="3"/>
      <c r="L35" s="121" t="s">
        <v>228</v>
      </c>
      <c r="M35" s="1267">
        <v>6314</v>
      </c>
      <c r="N35" s="1267">
        <v>5403</v>
      </c>
      <c r="O35" s="1267">
        <v>50846</v>
      </c>
      <c r="P35" s="1267">
        <v>19153</v>
      </c>
      <c r="Q35" s="1267">
        <v>45507</v>
      </c>
      <c r="R35" s="1267">
        <v>348933</v>
      </c>
      <c r="S35" s="1267">
        <v>0</v>
      </c>
      <c r="T35" s="1267">
        <v>0</v>
      </c>
      <c r="U35" s="1267">
        <v>229065</v>
      </c>
      <c r="V35" s="1267">
        <v>0</v>
      </c>
      <c r="W35" s="1267">
        <v>3363</v>
      </c>
      <c r="X35" s="1267">
        <v>1462</v>
      </c>
      <c r="Y35" s="1267">
        <v>170</v>
      </c>
      <c r="Z35" s="1267">
        <v>0</v>
      </c>
      <c r="AA35" s="1270">
        <v>710216</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11935</v>
      </c>
      <c r="N63" s="1267">
        <v>8023</v>
      </c>
      <c r="O63" s="1267">
        <v>73979</v>
      </c>
      <c r="P63" s="1267">
        <v>30708</v>
      </c>
      <c r="Q63" s="1267">
        <v>97197</v>
      </c>
      <c r="R63" s="1267">
        <v>465452</v>
      </c>
      <c r="S63" s="1267">
        <v>1904</v>
      </c>
      <c r="T63" s="1267">
        <v>3510</v>
      </c>
      <c r="U63" s="1267">
        <v>281255</v>
      </c>
      <c r="V63" s="1267">
        <v>18463</v>
      </c>
      <c r="W63" s="1267">
        <v>4066</v>
      </c>
      <c r="X63" s="1267">
        <v>4442</v>
      </c>
      <c r="Y63" s="1267">
        <v>209</v>
      </c>
      <c r="Z63" s="1267">
        <v>0</v>
      </c>
      <c r="AA63" s="1270">
        <v>1001143</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2981</v>
      </c>
      <c r="N65" s="1271">
        <v>2002</v>
      </c>
      <c r="O65" s="1271">
        <v>18475</v>
      </c>
      <c r="P65" s="1271">
        <v>10278</v>
      </c>
      <c r="Q65" s="1271">
        <v>24095</v>
      </c>
      <c r="R65" s="1271">
        <v>119058</v>
      </c>
      <c r="S65" s="1271">
        <v>476</v>
      </c>
      <c r="T65" s="1271">
        <v>877</v>
      </c>
      <c r="U65" s="1271">
        <v>68780</v>
      </c>
      <c r="V65" s="1271">
        <v>4614</v>
      </c>
      <c r="W65" s="1271">
        <v>1016</v>
      </c>
      <c r="X65" s="1271">
        <v>1110</v>
      </c>
      <c r="Y65" s="1271">
        <v>52</v>
      </c>
      <c r="Z65" s="1271">
        <v>0</v>
      </c>
      <c r="AA65" s="1272">
        <v>253814</v>
      </c>
    </row>
    <row r="66" spans="2:27" ht="12" customHeight="1">
      <c r="B66" s="3455" t="s">
        <v>1522</v>
      </c>
      <c r="C66" s="3456"/>
      <c r="D66" s="3456"/>
      <c r="E66" s="3456"/>
      <c r="F66" s="3456"/>
      <c r="G66" s="3456"/>
      <c r="H66" s="3456"/>
      <c r="I66" s="3456"/>
      <c r="J66" s="3456"/>
      <c r="K66" s="3456"/>
      <c r="L66" s="1279" t="s">
        <v>124</v>
      </c>
      <c r="M66" s="1280">
        <v>8954</v>
      </c>
      <c r="N66" s="1280">
        <v>6021</v>
      </c>
      <c r="O66" s="1280">
        <v>55504</v>
      </c>
      <c r="P66" s="1280">
        <v>20430</v>
      </c>
      <c r="Q66" s="1280">
        <v>73102</v>
      </c>
      <c r="R66" s="1280">
        <v>346394</v>
      </c>
      <c r="S66" s="1280">
        <v>1428</v>
      </c>
      <c r="T66" s="1280">
        <v>2633</v>
      </c>
      <c r="U66" s="1280">
        <v>212475</v>
      </c>
      <c r="V66" s="1280">
        <v>13849</v>
      </c>
      <c r="W66" s="1280">
        <v>3050</v>
      </c>
      <c r="X66" s="1280">
        <v>3332</v>
      </c>
      <c r="Y66" s="1280">
        <v>157</v>
      </c>
      <c r="Z66" s="1280">
        <v>0</v>
      </c>
      <c r="AA66" s="1281">
        <v>747329</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1669</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1670</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1671</v>
      </c>
      <c r="U9" s="3555"/>
      <c r="V9" s="3557" t="s">
        <v>1672</v>
      </c>
      <c r="W9" s="3558"/>
    </row>
    <row r="10" spans="2:29" ht="12" customHeight="1">
      <c r="B10" s="141" t="s">
        <v>231</v>
      </c>
      <c r="R10" s="106" t="s">
        <v>151</v>
      </c>
      <c r="S10" s="108" t="s">
        <v>1673</v>
      </c>
      <c r="T10" s="108" t="s">
        <v>1674</v>
      </c>
      <c r="U10" s="108" t="s">
        <v>1673</v>
      </c>
      <c r="V10" s="140" t="s">
        <v>1675</v>
      </c>
      <c r="W10" s="105" t="s">
        <v>1673</v>
      </c>
    </row>
    <row r="11" spans="2:29" ht="12" customHeight="1">
      <c r="B11" s="141"/>
      <c r="R11" s="106"/>
      <c r="S11" s="108" t="s">
        <v>1676</v>
      </c>
      <c r="T11" s="108"/>
      <c r="U11" s="108" t="s">
        <v>1676</v>
      </c>
      <c r="V11" s="141"/>
      <c r="W11" s="105" t="s">
        <v>1676</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418365</v>
      </c>
      <c r="S14" s="147"/>
      <c r="T14" s="147">
        <v>563667</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11266</v>
      </c>
      <c r="S16" s="146"/>
      <c r="T16" s="146">
        <v>38573</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1677</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1678</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0</v>
      </c>
      <c r="S25" s="147"/>
      <c r="T25" s="147">
        <v>0</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82837</v>
      </c>
      <c r="S27" s="144"/>
      <c r="T27" s="144">
        <v>82837</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0</v>
      </c>
      <c r="S28" s="146"/>
      <c r="T28" s="146">
        <v>0</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70354</v>
      </c>
      <c r="S30" s="146"/>
      <c r="T30" s="146">
        <v>69398</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3698</v>
      </c>
      <c r="S31" s="146"/>
      <c r="T31" s="146">
        <v>4019</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9858584</v>
      </c>
      <c r="S32" s="147"/>
      <c r="T32" s="147">
        <v>9656084</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1679</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1680</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41" t="s">
        <v>231</v>
      </c>
      <c r="R10" s="106" t="s">
        <v>151</v>
      </c>
      <c r="S10" s="108" t="s">
        <v>151</v>
      </c>
      <c r="T10" s="140" t="s">
        <v>1681</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1682</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1683</v>
      </c>
      <c r="E20" s="19"/>
      <c r="F20" s="19"/>
      <c r="G20" s="19"/>
      <c r="H20" s="19"/>
      <c r="I20" s="19"/>
      <c r="J20" s="19"/>
      <c r="K20" s="19"/>
      <c r="L20" s="19"/>
      <c r="M20" s="19"/>
      <c r="N20" s="19"/>
      <c r="O20" s="19"/>
      <c r="P20" s="19"/>
      <c r="Q20" s="1496"/>
      <c r="R20" s="1249"/>
      <c r="S20" s="1249"/>
      <c r="T20" s="1249"/>
    </row>
    <row r="21" spans="2:20" ht="12" customHeight="1">
      <c r="B21" s="141"/>
      <c r="C21" s="120"/>
      <c r="E21" s="3051" t="s">
        <v>1684</v>
      </c>
      <c r="F21" s="3051"/>
      <c r="G21" s="3051"/>
      <c r="H21" s="3051"/>
      <c r="I21" s="3051"/>
      <c r="J21" s="3051"/>
      <c r="K21" s="3051"/>
      <c r="L21" s="3051"/>
      <c r="M21" s="3051"/>
      <c r="N21" s="3051"/>
      <c r="O21" s="3051"/>
      <c r="P21" s="3051"/>
      <c r="Q21" s="1494" t="s">
        <v>1685</v>
      </c>
      <c r="R21" s="147"/>
      <c r="S21" s="147"/>
      <c r="T21" s="147"/>
    </row>
    <row r="22" spans="2:20" ht="12" customHeight="1">
      <c r="B22" s="141" t="s">
        <v>1677</v>
      </c>
      <c r="C22" s="120"/>
      <c r="E22" s="20" t="s">
        <v>1686</v>
      </c>
      <c r="F22" s="20"/>
      <c r="G22" s="20"/>
      <c r="H22" s="20"/>
      <c r="I22" s="20"/>
      <c r="J22" s="20"/>
      <c r="K22" s="20"/>
      <c r="L22" s="20"/>
      <c r="M22" s="20"/>
      <c r="N22" s="20"/>
      <c r="O22" s="20"/>
      <c r="P22" s="20"/>
      <c r="Q22" s="1494" t="s">
        <v>1687</v>
      </c>
      <c r="R22" s="146"/>
      <c r="S22" s="146"/>
      <c r="T22" s="146"/>
    </row>
    <row r="23" spans="2:20" ht="12" customHeight="1">
      <c r="B23" s="106" t="s">
        <v>1678</v>
      </c>
      <c r="C23" s="120"/>
      <c r="E23" s="20" t="s">
        <v>1688</v>
      </c>
      <c r="F23" s="20"/>
      <c r="G23" s="20"/>
      <c r="H23" s="20"/>
      <c r="I23" s="20"/>
      <c r="J23" s="20"/>
      <c r="K23" s="20"/>
      <c r="L23" s="20"/>
      <c r="M23" s="20"/>
      <c r="N23" s="20"/>
      <c r="O23" s="20"/>
      <c r="P23" s="20"/>
      <c r="Q23" s="1494" t="s">
        <v>1689</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1690</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1691</v>
      </c>
      <c r="F26" s="13"/>
      <c r="G26" s="13"/>
      <c r="H26" s="13"/>
      <c r="I26" s="13"/>
      <c r="J26" s="13"/>
      <c r="K26" s="13"/>
      <c r="L26" s="13"/>
      <c r="M26" s="13"/>
      <c r="N26" s="13"/>
      <c r="O26" s="13"/>
      <c r="P26" s="13"/>
      <c r="Q26" s="1494" t="s">
        <v>1692</v>
      </c>
      <c r="R26" s="147"/>
      <c r="S26" s="147"/>
      <c r="T26" s="147"/>
    </row>
    <row r="27" spans="2:20" ht="12" customHeight="1">
      <c r="B27" s="126"/>
      <c r="E27" s="20" t="s">
        <v>1693</v>
      </c>
      <c r="F27" s="20"/>
      <c r="G27" s="20"/>
      <c r="H27" s="20"/>
      <c r="I27" s="20"/>
      <c r="J27" s="20"/>
      <c r="K27" s="20"/>
      <c r="L27" s="20"/>
      <c r="M27" s="20"/>
      <c r="N27" s="20"/>
      <c r="O27" s="20"/>
      <c r="P27" s="20"/>
      <c r="Q27" s="1493" t="s">
        <v>1694</v>
      </c>
      <c r="R27" s="146"/>
      <c r="S27" s="146"/>
      <c r="T27" s="146"/>
    </row>
    <row r="28" spans="2:20" ht="12" customHeight="1">
      <c r="B28" s="106"/>
      <c r="C28" s="120"/>
      <c r="E28" s="3051" t="s">
        <v>1695</v>
      </c>
      <c r="F28" s="3051"/>
      <c r="G28" s="3051"/>
      <c r="H28" s="3051"/>
      <c r="I28" s="3051"/>
      <c r="J28" s="3051"/>
      <c r="K28" s="3051"/>
      <c r="L28" s="3051"/>
      <c r="M28" s="3051"/>
      <c r="N28" s="3051"/>
      <c r="O28" s="3051"/>
      <c r="P28" s="3051"/>
      <c r="Q28" s="1494" t="s">
        <v>1696</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1697</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1698</v>
      </c>
      <c r="F38" s="18"/>
      <c r="G38" s="18"/>
      <c r="H38" s="18"/>
      <c r="I38" s="18"/>
      <c r="J38" s="18"/>
      <c r="K38" s="18"/>
      <c r="L38" s="18"/>
      <c r="M38" s="18"/>
      <c r="N38" s="18"/>
      <c r="O38" s="18"/>
      <c r="P38" s="18"/>
      <c r="Q38" s="1494" t="s">
        <v>1699</v>
      </c>
      <c r="R38" s="147"/>
      <c r="S38" s="147"/>
      <c r="T38" s="147"/>
    </row>
    <row r="39" spans="2:20" ht="12" customHeight="1">
      <c r="B39" s="106"/>
      <c r="C39" s="120"/>
      <c r="D39" s="99"/>
      <c r="E39" s="2" t="s">
        <v>1700</v>
      </c>
      <c r="F39" s="2"/>
      <c r="G39" s="2"/>
      <c r="H39" s="2"/>
      <c r="I39" s="2"/>
      <c r="J39" s="2"/>
      <c r="K39" s="2"/>
      <c r="L39" s="2"/>
      <c r="M39" s="2"/>
      <c r="N39" s="2"/>
      <c r="O39" s="2"/>
      <c r="P39" s="2"/>
      <c r="Q39" s="1494" t="s">
        <v>1701</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1702</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1703</v>
      </c>
      <c r="F43" s="18"/>
      <c r="G43" s="18"/>
      <c r="H43" s="18"/>
      <c r="I43" s="18"/>
      <c r="J43" s="18"/>
      <c r="K43" s="18"/>
      <c r="L43" s="18"/>
      <c r="M43" s="18"/>
      <c r="N43" s="18"/>
      <c r="O43" s="18"/>
      <c r="P43" s="18"/>
      <c r="Q43" s="1494" t="s">
        <v>365</v>
      </c>
      <c r="R43" s="147"/>
      <c r="S43" s="147"/>
      <c r="T43" s="147"/>
    </row>
    <row r="44" spans="2:20" ht="12" customHeight="1">
      <c r="B44" s="106"/>
      <c r="C44" s="120"/>
      <c r="D44" s="99"/>
      <c r="E44" s="2" t="s">
        <v>1704</v>
      </c>
      <c r="F44" s="2"/>
      <c r="G44" s="2"/>
      <c r="H44" s="2"/>
      <c r="I44" s="2"/>
      <c r="J44" s="2"/>
      <c r="K44" s="2"/>
      <c r="L44" s="2"/>
      <c r="M44" s="2"/>
      <c r="N44" s="2"/>
      <c r="O44" s="2"/>
      <c r="P44" s="2"/>
      <c r="Q44" s="1494" t="s">
        <v>377</v>
      </c>
      <c r="R44" s="146"/>
      <c r="S44" s="146"/>
      <c r="T44" s="146"/>
    </row>
    <row r="45" spans="2:20" ht="12" customHeight="1">
      <c r="B45" s="106"/>
      <c r="C45" s="120"/>
      <c r="D45" s="99"/>
      <c r="E45" s="2" t="s">
        <v>1705</v>
      </c>
      <c r="F45" s="2"/>
      <c r="G45" s="2"/>
      <c r="H45" s="2"/>
      <c r="I45" s="2"/>
      <c r="J45" s="2"/>
      <c r="K45" s="2"/>
      <c r="L45" s="2"/>
      <c r="M45" s="2"/>
      <c r="N45" s="2"/>
      <c r="O45" s="2"/>
      <c r="P45" s="2"/>
      <c r="Q45" s="1493" t="s">
        <v>1706</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1632</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1707</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1708</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1703</v>
      </c>
      <c r="F51" s="18"/>
      <c r="G51" s="18"/>
      <c r="H51" s="18"/>
      <c r="I51" s="18"/>
      <c r="J51" s="18"/>
      <c r="K51" s="18"/>
      <c r="L51" s="18"/>
      <c r="M51" s="18"/>
      <c r="N51" s="18"/>
      <c r="O51" s="18"/>
      <c r="P51" s="18"/>
      <c r="Q51" s="1494" t="s">
        <v>1709</v>
      </c>
      <c r="R51" s="147"/>
      <c r="S51" s="147"/>
      <c r="T51" s="147"/>
    </row>
    <row r="52" spans="2:20" ht="12" customHeight="1">
      <c r="B52" s="106"/>
      <c r="C52" s="120"/>
      <c r="D52" s="99"/>
      <c r="E52" s="2" t="s">
        <v>1710</v>
      </c>
      <c r="F52" s="2"/>
      <c r="G52" s="2"/>
      <c r="H52" s="2"/>
      <c r="I52" s="2"/>
      <c r="J52" s="2"/>
      <c r="K52" s="2"/>
      <c r="L52" s="2"/>
      <c r="M52" s="2"/>
      <c r="N52" s="2"/>
      <c r="O52" s="2"/>
      <c r="P52" s="2"/>
      <c r="Q52" s="1494" t="s">
        <v>376</v>
      </c>
      <c r="R52" s="146"/>
      <c r="S52" s="146"/>
      <c r="T52" s="146"/>
    </row>
    <row r="53" spans="2:20" ht="12" customHeight="1">
      <c r="B53" s="106"/>
      <c r="C53" s="120"/>
      <c r="D53" s="99"/>
      <c r="E53" s="2" t="s">
        <v>1711</v>
      </c>
      <c r="F53" s="2"/>
      <c r="G53" s="2"/>
      <c r="H53" s="2"/>
      <c r="I53" s="2"/>
      <c r="J53" s="2"/>
      <c r="K53" s="2"/>
      <c r="L53" s="2"/>
      <c r="M53" s="2"/>
      <c r="N53" s="2"/>
      <c r="O53" s="2"/>
      <c r="P53" s="2"/>
      <c r="Q53" s="1493" t="s">
        <v>366</v>
      </c>
      <c r="R53" s="146"/>
      <c r="S53" s="146"/>
      <c r="T53" s="146"/>
    </row>
    <row r="54" spans="2:20" ht="12" customHeight="1">
      <c r="B54" s="106"/>
      <c r="C54" s="120"/>
      <c r="D54" s="99"/>
      <c r="E54" s="2" t="s">
        <v>1712</v>
      </c>
      <c r="F54" s="2"/>
      <c r="G54" s="2"/>
      <c r="H54" s="2"/>
      <c r="I54" s="2"/>
      <c r="J54" s="2"/>
      <c r="K54" s="2"/>
      <c r="L54" s="2"/>
      <c r="M54" s="2"/>
      <c r="N54" s="2"/>
      <c r="O54" s="2"/>
      <c r="P54" s="2"/>
      <c r="Q54" s="1493" t="s">
        <v>367</v>
      </c>
      <c r="R54" s="146"/>
      <c r="S54" s="146"/>
      <c r="T54" s="146"/>
    </row>
    <row r="55" spans="2:20" ht="12" customHeight="1">
      <c r="B55" s="106"/>
      <c r="C55" s="120"/>
      <c r="D55" s="99"/>
      <c r="E55" s="2" t="s">
        <v>1713</v>
      </c>
      <c r="F55" s="2"/>
      <c r="G55" s="2"/>
      <c r="H55" s="2"/>
      <c r="I55" s="2"/>
      <c r="J55" s="2"/>
      <c r="K55" s="2"/>
      <c r="L55" s="2"/>
      <c r="M55" s="2"/>
      <c r="N55" s="2"/>
      <c r="O55" s="2"/>
      <c r="P55" s="2"/>
      <c r="Q55" s="1493" t="s">
        <v>1714</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1715</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1716</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1717</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1718</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1671</v>
      </c>
      <c r="N7" s="3577"/>
      <c r="O7" s="3577"/>
      <c r="P7" s="3577"/>
      <c r="Q7" s="3577"/>
      <c r="R7" s="3578"/>
    </row>
    <row r="8" spans="2:18" s="1499" customFormat="1" ht="15" customHeight="1">
      <c r="B8" s="1501"/>
      <c r="C8" s="1502"/>
      <c r="D8" s="1502"/>
      <c r="E8" s="1502"/>
      <c r="F8" s="1503"/>
      <c r="G8" s="1504" t="s">
        <v>1719</v>
      </c>
      <c r="H8" s="1504" t="s">
        <v>1720</v>
      </c>
      <c r="I8" s="3582" t="s">
        <v>1721</v>
      </c>
      <c r="J8" s="3583"/>
      <c r="K8" s="3584"/>
      <c r="L8" s="1505" t="s">
        <v>154</v>
      </c>
      <c r="M8" s="1504" t="s">
        <v>1719</v>
      </c>
      <c r="N8" s="1504" t="s">
        <v>1720</v>
      </c>
      <c r="O8" s="3582" t="s">
        <v>1721</v>
      </c>
      <c r="P8" s="3583"/>
      <c r="Q8" s="3584"/>
      <c r="R8" s="1505" t="s">
        <v>154</v>
      </c>
    </row>
    <row r="9" spans="2:18" s="1499" customFormat="1" ht="15" customHeight="1">
      <c r="B9" s="1506"/>
      <c r="C9" s="1507"/>
      <c r="D9" s="1507"/>
      <c r="E9" s="1507"/>
      <c r="F9" s="1508"/>
      <c r="G9" s="1504" t="s">
        <v>1722</v>
      </c>
      <c r="H9" s="1504" t="s">
        <v>1723</v>
      </c>
      <c r="I9" s="1504" t="s">
        <v>1724</v>
      </c>
      <c r="J9" s="1504" t="s">
        <v>1725</v>
      </c>
      <c r="K9" s="1509" t="s">
        <v>1726</v>
      </c>
      <c r="L9" s="1505"/>
      <c r="M9" s="1504" t="s">
        <v>1722</v>
      </c>
      <c r="N9" s="1504" t="s">
        <v>1723</v>
      </c>
      <c r="O9" s="1504" t="s">
        <v>1727</v>
      </c>
      <c r="P9" s="1504" t="s">
        <v>1373</v>
      </c>
      <c r="Q9" s="1509" t="s">
        <v>652</v>
      </c>
      <c r="R9" s="1505"/>
    </row>
    <row r="10" spans="2:18" s="1499" customFormat="1" ht="15" customHeight="1">
      <c r="B10" s="1506"/>
      <c r="C10" s="1507"/>
      <c r="D10" s="1507"/>
      <c r="E10" s="1507"/>
      <c r="F10" s="1508"/>
      <c r="G10" s="1504" t="s">
        <v>1728</v>
      </c>
      <c r="H10" s="1504"/>
      <c r="I10" s="1504" t="s">
        <v>1729</v>
      </c>
      <c r="J10" s="1504"/>
      <c r="K10" s="1509"/>
      <c r="L10" s="1505"/>
      <c r="M10" s="1504" t="s">
        <v>1728</v>
      </c>
      <c r="N10" s="1504"/>
      <c r="O10" s="1504"/>
      <c r="P10" s="1504"/>
      <c r="Q10" s="1509"/>
      <c r="R10" s="1505"/>
    </row>
    <row r="11" spans="2:18" s="1499" customFormat="1" ht="15" customHeight="1">
      <c r="B11" s="1506"/>
      <c r="C11" s="1507"/>
      <c r="D11" s="1507"/>
      <c r="E11" s="1507"/>
      <c r="F11" s="1508"/>
      <c r="G11" s="1504" t="s">
        <v>1730</v>
      </c>
      <c r="H11" s="1504"/>
      <c r="I11" s="1504"/>
      <c r="J11" s="1504"/>
      <c r="K11" s="1509"/>
      <c r="L11" s="1505"/>
      <c r="M11" s="1504" t="s">
        <v>1730</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1731</v>
      </c>
      <c r="O12" s="1510" t="s">
        <v>1732</v>
      </c>
      <c r="P12" s="1510" t="s">
        <v>1733</v>
      </c>
      <c r="Q12" s="1510" t="s">
        <v>1734</v>
      </c>
      <c r="R12" s="1511" t="s">
        <v>1735</v>
      </c>
    </row>
    <row r="13" spans="2:18" s="1499" customFormat="1" ht="15" customHeight="1">
      <c r="B13" s="3587" t="s">
        <v>1736</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1737</v>
      </c>
      <c r="C14" s="3563"/>
      <c r="D14" s="3563"/>
      <c r="E14" s="3563"/>
      <c r="F14" s="1517" t="s">
        <v>1738</v>
      </c>
      <c r="G14" s="1518" t="s">
        <v>1739</v>
      </c>
      <c r="H14" s="1518" t="s">
        <v>1739</v>
      </c>
      <c r="I14" s="1518" t="s">
        <v>1739</v>
      </c>
      <c r="J14" s="1518"/>
      <c r="K14" s="1518"/>
      <c r="L14" s="1518" t="s">
        <v>1739</v>
      </c>
      <c r="M14" s="1518" t="s">
        <v>1739</v>
      </c>
      <c r="N14" s="1518" t="s">
        <v>1739</v>
      </c>
      <c r="O14" s="1518" t="s">
        <v>1739</v>
      </c>
      <c r="P14" s="1518"/>
      <c r="Q14" s="1518"/>
      <c r="R14" s="1518" t="s">
        <v>1739</v>
      </c>
    </row>
    <row r="15" spans="2:18" s="1499" customFormat="1" ht="15" customHeight="1">
      <c r="B15" s="3564" t="s">
        <v>1740</v>
      </c>
      <c r="C15" s="3565"/>
      <c r="D15" s="3565"/>
      <c r="E15" s="3565"/>
      <c r="F15" s="1521" t="s">
        <v>1741</v>
      </c>
      <c r="G15" s="1518"/>
      <c r="H15" s="1518"/>
      <c r="I15" s="1518"/>
      <c r="J15" s="1518"/>
      <c r="K15" s="1518"/>
      <c r="L15" s="1518"/>
      <c r="M15" s="1518"/>
      <c r="N15" s="1518"/>
      <c r="O15" s="1518"/>
      <c r="P15" s="1518"/>
      <c r="Q15" s="1518"/>
      <c r="R15" s="1518"/>
    </row>
    <row r="16" spans="2:18" s="1499" customFormat="1" ht="15" customHeight="1">
      <c r="B16" s="3585" t="s">
        <v>1742</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1743</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1744</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1745</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1746</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1747</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1748</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1749</v>
      </c>
      <c r="F23" s="1517" t="s">
        <v>1750</v>
      </c>
      <c r="G23" s="1523"/>
      <c r="H23" s="1523"/>
      <c r="I23" s="1523"/>
      <c r="J23" s="1523"/>
      <c r="K23" s="1523"/>
      <c r="L23" s="1523"/>
      <c r="M23" s="1523"/>
      <c r="N23" s="1523"/>
      <c r="O23" s="1523"/>
      <c r="P23" s="1523"/>
      <c r="Q23" s="1523"/>
      <c r="R23" s="1523"/>
    </row>
    <row r="24" spans="2:18" s="1499" customFormat="1" ht="15" customHeight="1">
      <c r="B24" s="1529"/>
      <c r="C24" s="1530"/>
      <c r="D24" s="1530"/>
      <c r="E24" s="1530" t="s">
        <v>1751</v>
      </c>
      <c r="F24" s="1521" t="s">
        <v>1752</v>
      </c>
      <c r="G24" s="1531"/>
      <c r="H24" s="1531"/>
      <c r="I24" s="1531"/>
      <c r="J24" s="1531"/>
      <c r="K24" s="1531"/>
      <c r="L24" s="1531"/>
      <c r="M24" s="1531"/>
      <c r="N24" s="1531"/>
      <c r="O24" s="1531"/>
      <c r="P24" s="1531"/>
      <c r="Q24" s="1531"/>
      <c r="R24" s="1531"/>
    </row>
    <row r="25" spans="2:18" s="1499" customFormat="1" ht="15" customHeight="1">
      <c r="B25" s="1529"/>
      <c r="C25" s="1530"/>
      <c r="D25" s="1530"/>
      <c r="E25" s="1530" t="s">
        <v>1753</v>
      </c>
      <c r="F25" s="1521" t="s">
        <v>1754</v>
      </c>
      <c r="G25" s="1533"/>
      <c r="H25" s="1533"/>
      <c r="I25" s="1533"/>
      <c r="J25" s="1533"/>
      <c r="K25" s="1533"/>
      <c r="L25" s="1533"/>
      <c r="M25" s="1533"/>
      <c r="N25" s="1533"/>
      <c r="O25" s="1533"/>
      <c r="P25" s="1533"/>
      <c r="Q25" s="1533"/>
      <c r="R25" s="1533"/>
    </row>
    <row r="26" spans="2:18" s="1499" customFormat="1" ht="15" customHeight="1">
      <c r="B26" s="1529"/>
      <c r="C26" s="1530"/>
      <c r="D26" s="3570" t="s">
        <v>1755</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1756</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1757</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1758</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1759</v>
      </c>
      <c r="D30" s="3570"/>
      <c r="E30" s="3570"/>
      <c r="F30" s="1521" t="s">
        <v>344</v>
      </c>
      <c r="G30" s="1523" t="s">
        <v>1739</v>
      </c>
      <c r="H30" s="1523" t="s">
        <v>1739</v>
      </c>
      <c r="I30" s="1523" t="s">
        <v>1739</v>
      </c>
      <c r="J30" s="1523"/>
      <c r="K30" s="1523"/>
      <c r="L30" s="1523" t="s">
        <v>1739</v>
      </c>
      <c r="M30" s="1523" t="s">
        <v>1739</v>
      </c>
      <c r="N30" s="1523" t="s">
        <v>1739</v>
      </c>
      <c r="O30" s="1523" t="s">
        <v>1739</v>
      </c>
      <c r="P30" s="1523"/>
      <c r="Q30" s="1523"/>
      <c r="R30" s="1523" t="s">
        <v>1739</v>
      </c>
    </row>
    <row r="31" spans="2:18" s="1499" customFormat="1" ht="15" customHeight="1">
      <c r="B31" s="1526"/>
      <c r="C31" s="3565" t="s">
        <v>1760</v>
      </c>
      <c r="D31" s="3565"/>
      <c r="E31" s="3565"/>
      <c r="F31" s="1538" t="s">
        <v>1709</v>
      </c>
      <c r="G31" s="1518"/>
      <c r="H31" s="1528"/>
      <c r="I31" s="1518"/>
      <c r="J31" s="1518"/>
      <c r="K31" s="1518"/>
      <c r="L31" s="1518"/>
      <c r="M31" s="1518"/>
      <c r="N31" s="1528"/>
      <c r="O31" s="1518"/>
      <c r="P31" s="1518"/>
      <c r="Q31" s="1518"/>
      <c r="R31" s="1518"/>
    </row>
    <row r="32" spans="2:18" s="1499" customFormat="1" ht="15" customHeight="1">
      <c r="B32" s="1529"/>
      <c r="C32" s="3568" t="s">
        <v>1761</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1762</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1763</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1764</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1765</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1766</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1768</v>
      </c>
      <c r="C39" s="3565"/>
      <c r="D39" s="3565"/>
      <c r="E39" s="3565"/>
      <c r="F39" s="1539" t="s">
        <v>1769</v>
      </c>
      <c r="G39" s="1523"/>
      <c r="H39" s="1523"/>
      <c r="I39" s="1523"/>
      <c r="J39" s="1523"/>
      <c r="K39" s="1523"/>
      <c r="L39" s="1523"/>
      <c r="M39" s="1523"/>
      <c r="N39" s="1523"/>
      <c r="O39" s="1523"/>
      <c r="P39" s="1523"/>
      <c r="Q39" s="1523"/>
      <c r="R39" s="1523"/>
    </row>
    <row r="40" spans="2:18" s="1499" customFormat="1" ht="15" customHeight="1">
      <c r="B40" s="3569" t="s">
        <v>1770</v>
      </c>
      <c r="C40" s="3570"/>
      <c r="D40" s="3570"/>
      <c r="E40" s="3570"/>
      <c r="F40" s="1521" t="s">
        <v>1771</v>
      </c>
      <c r="G40" s="1523"/>
      <c r="H40" s="1523"/>
      <c r="I40" s="1523"/>
      <c r="J40" s="1523"/>
      <c r="K40" s="1523"/>
      <c r="L40" s="1523"/>
      <c r="M40" s="1523"/>
      <c r="N40" s="1523"/>
      <c r="O40" s="1523"/>
      <c r="P40" s="1523"/>
      <c r="Q40" s="1523"/>
      <c r="R40" s="1523"/>
    </row>
    <row r="41" spans="2:18" s="1499" customFormat="1" ht="15" customHeight="1">
      <c r="B41" s="3571" t="s">
        <v>1772</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1773</v>
      </c>
      <c r="C42" s="3563"/>
      <c r="D42" s="3563"/>
      <c r="E42" s="3563"/>
      <c r="F42" s="1517" t="s">
        <v>1774</v>
      </c>
      <c r="G42" s="1518"/>
      <c r="H42" s="1528"/>
      <c r="I42" s="1528"/>
      <c r="J42" s="1528"/>
      <c r="K42" s="1528"/>
      <c r="L42" s="1518"/>
      <c r="M42" s="1518"/>
      <c r="N42" s="1528"/>
      <c r="O42" s="1528"/>
      <c r="P42" s="1528"/>
      <c r="Q42" s="1528"/>
      <c r="R42" s="1518"/>
    </row>
    <row r="43" spans="2:18" s="1499" customFormat="1" ht="15" customHeight="1">
      <c r="B43" s="3564" t="s">
        <v>1775</v>
      </c>
      <c r="C43" s="3565"/>
      <c r="D43" s="3565"/>
      <c r="E43" s="3565"/>
      <c r="F43" s="1521" t="s">
        <v>1776</v>
      </c>
      <c r="G43" s="1518"/>
      <c r="H43" s="1528"/>
      <c r="I43" s="1528"/>
      <c r="J43" s="1528"/>
      <c r="K43" s="1528"/>
      <c r="L43" s="1518"/>
      <c r="M43" s="1518"/>
      <c r="N43" s="1528"/>
      <c r="O43" s="1528"/>
      <c r="P43" s="1528"/>
      <c r="Q43" s="1528"/>
      <c r="R43" s="1518"/>
    </row>
    <row r="44" spans="2:18" s="1499" customFormat="1" ht="15" customHeight="1">
      <c r="B44" s="3566" t="s">
        <v>1770</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1777</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1671</v>
      </c>
      <c r="O7" s="3595"/>
      <c r="P7" s="3595"/>
      <c r="Q7" s="3595"/>
      <c r="R7" s="3595"/>
      <c r="S7" s="3596"/>
    </row>
    <row r="8" spans="2:19">
      <c r="B8" s="1551"/>
      <c r="H8" s="3594" t="s">
        <v>1778</v>
      </c>
      <c r="I8" s="3595"/>
      <c r="J8" s="1553" t="s">
        <v>1779</v>
      </c>
      <c r="K8" s="3597" t="s">
        <v>1780</v>
      </c>
      <c r="L8" s="3598"/>
      <c r="M8" s="1553" t="s">
        <v>154</v>
      </c>
      <c r="N8" s="3594" t="s">
        <v>1778</v>
      </c>
      <c r="O8" s="3596"/>
      <c r="P8" s="1555" t="s">
        <v>1779</v>
      </c>
      <c r="Q8" s="3594" t="s">
        <v>1780</v>
      </c>
      <c r="R8" s="3596"/>
      <c r="S8" s="1553" t="s">
        <v>154</v>
      </c>
    </row>
    <row r="9" spans="2:19">
      <c r="B9" s="1551"/>
      <c r="H9" s="1553" t="s">
        <v>1781</v>
      </c>
      <c r="I9" s="1553" t="s">
        <v>1782</v>
      </c>
      <c r="J9" s="1556" t="s">
        <v>1783</v>
      </c>
      <c r="K9" s="1553" t="s">
        <v>1784</v>
      </c>
      <c r="L9" s="1554" t="s">
        <v>1785</v>
      </c>
      <c r="M9" s="1556"/>
      <c r="N9" s="1553" t="s">
        <v>1786</v>
      </c>
      <c r="O9" s="1553" t="s">
        <v>1389</v>
      </c>
      <c r="P9" s="1555" t="s">
        <v>1783</v>
      </c>
      <c r="Q9" s="1553" t="s">
        <v>1787</v>
      </c>
      <c r="R9" s="1554" t="s">
        <v>1785</v>
      </c>
      <c r="S9" s="1556"/>
    </row>
    <row r="10" spans="2:19">
      <c r="B10" s="1551"/>
      <c r="H10" s="1556" t="s">
        <v>1788</v>
      </c>
      <c r="I10" s="1556"/>
      <c r="J10" s="1556" t="s">
        <v>1789</v>
      </c>
      <c r="K10" s="1556" t="s">
        <v>1790</v>
      </c>
      <c r="L10" s="1557"/>
      <c r="M10" s="1556"/>
      <c r="N10" s="1556" t="s">
        <v>1791</v>
      </c>
      <c r="O10" s="1556" t="s">
        <v>1791</v>
      </c>
      <c r="P10" s="1555" t="s">
        <v>1789</v>
      </c>
      <c r="Q10" s="1556" t="s">
        <v>1792</v>
      </c>
      <c r="R10" s="1557"/>
      <c r="S10" s="1556"/>
    </row>
    <row r="11" spans="2:19">
      <c r="B11" s="1551"/>
      <c r="H11" s="1556"/>
      <c r="I11" s="1556"/>
      <c r="J11" s="1556" t="s">
        <v>1793</v>
      </c>
      <c r="K11" s="1556" t="s">
        <v>1794</v>
      </c>
      <c r="L11" s="1557"/>
      <c r="M11" s="1556"/>
      <c r="N11" s="1556"/>
      <c r="O11" s="1556"/>
      <c r="P11" s="1555" t="s">
        <v>1793</v>
      </c>
      <c r="Q11" s="1556" t="s">
        <v>1795</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1731</v>
      </c>
      <c r="S12" s="1558" t="s">
        <v>1131</v>
      </c>
    </row>
    <row r="13" spans="2:19">
      <c r="B13" s="1551"/>
      <c r="H13" s="1561"/>
      <c r="I13" s="1561"/>
      <c r="J13" s="1561"/>
      <c r="K13" s="1561"/>
      <c r="L13" s="1561"/>
      <c r="M13" s="1561"/>
      <c r="N13" s="1561"/>
      <c r="O13" s="1561"/>
      <c r="P13" s="1561"/>
      <c r="Q13" s="1561"/>
      <c r="R13" s="1561"/>
      <c r="S13" s="1561"/>
    </row>
    <row r="14" spans="2:19">
      <c r="B14" s="3599" t="s">
        <v>1736</v>
      </c>
      <c r="C14" s="3600"/>
      <c r="D14" s="3600"/>
      <c r="E14" s="3600"/>
      <c r="F14" s="3600"/>
      <c r="H14" s="1562"/>
      <c r="I14" s="1562"/>
      <c r="J14" s="1562"/>
      <c r="K14" s="1562"/>
      <c r="L14" s="1562"/>
      <c r="M14" s="1562"/>
      <c r="N14" s="1562"/>
      <c r="O14" s="1562"/>
      <c r="P14" s="1562"/>
      <c r="Q14" s="1562"/>
      <c r="R14" s="1562"/>
      <c r="S14" s="1562"/>
    </row>
    <row r="15" spans="2:19">
      <c r="B15" s="3601" t="s">
        <v>1737</v>
      </c>
      <c r="C15" s="3602"/>
      <c r="D15" s="3602"/>
      <c r="E15" s="3602"/>
      <c r="F15" s="3602"/>
      <c r="G15" s="1565" t="s">
        <v>1738</v>
      </c>
      <c r="H15" s="1566"/>
      <c r="I15" s="1566"/>
      <c r="J15" s="1566"/>
      <c r="K15" s="1566"/>
      <c r="L15" s="1566"/>
      <c r="M15" s="1566"/>
      <c r="N15" s="1566"/>
      <c r="O15" s="1566"/>
      <c r="P15" s="1566"/>
      <c r="Q15" s="1566"/>
      <c r="R15" s="1566"/>
      <c r="S15" s="1566"/>
    </row>
    <row r="16" spans="2:19">
      <c r="B16" s="3603" t="s">
        <v>1740</v>
      </c>
      <c r="C16" s="3604"/>
      <c r="D16" s="3604"/>
      <c r="E16" s="3604"/>
      <c r="F16" s="3604"/>
      <c r="G16" s="1569" t="s">
        <v>1741</v>
      </c>
      <c r="H16" s="1570"/>
      <c r="I16" s="1570"/>
      <c r="J16" s="1570"/>
      <c r="K16" s="1570"/>
      <c r="L16" s="1570"/>
      <c r="M16" s="1570"/>
      <c r="N16" s="1570"/>
      <c r="O16" s="1570"/>
      <c r="P16" s="1570"/>
      <c r="Q16" s="1570"/>
      <c r="R16" s="1570"/>
      <c r="S16" s="1570"/>
    </row>
    <row r="17" spans="2:19">
      <c r="B17" s="3603" t="s">
        <v>1742</v>
      </c>
      <c r="C17" s="3604"/>
      <c r="D17" s="3604"/>
      <c r="E17" s="3604"/>
      <c r="F17" s="3604"/>
      <c r="G17" s="1569" t="s">
        <v>363</v>
      </c>
      <c r="H17" s="1570"/>
      <c r="I17" s="1570"/>
      <c r="J17" s="1570"/>
      <c r="K17" s="1570"/>
      <c r="L17" s="1570"/>
      <c r="M17" s="1570"/>
      <c r="N17" s="1570"/>
      <c r="O17" s="1570"/>
      <c r="P17" s="1570"/>
      <c r="Q17" s="1570"/>
      <c r="R17" s="1570"/>
      <c r="S17" s="1570"/>
    </row>
    <row r="18" spans="2:19">
      <c r="B18" s="3599" t="s">
        <v>1743</v>
      </c>
      <c r="C18" s="3600"/>
      <c r="D18" s="3600"/>
      <c r="E18" s="3600"/>
      <c r="F18" s="3600"/>
      <c r="H18" s="1561"/>
      <c r="I18" s="1561"/>
      <c r="J18" s="1561"/>
      <c r="K18" s="1561"/>
      <c r="L18" s="1561"/>
      <c r="M18" s="1561"/>
      <c r="N18" s="1561"/>
      <c r="O18" s="1561"/>
      <c r="P18" s="1561"/>
      <c r="Q18" s="1561"/>
      <c r="R18" s="1561"/>
      <c r="S18" s="1561"/>
    </row>
    <row r="19" spans="2:19">
      <c r="B19" s="1551"/>
      <c r="E19" s="3602" t="s">
        <v>1796</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1797</v>
      </c>
      <c r="E22" s="3602"/>
      <c r="F22" s="3602"/>
      <c r="G22" s="1565" t="s">
        <v>341</v>
      </c>
      <c r="H22" s="1570"/>
      <c r="I22" s="1570"/>
      <c r="J22" s="1570"/>
      <c r="K22" s="1570"/>
      <c r="L22" s="1570"/>
      <c r="M22" s="1570"/>
      <c r="N22" s="1570"/>
      <c r="O22" s="1570"/>
      <c r="P22" s="1570"/>
      <c r="Q22" s="1570"/>
      <c r="R22" s="1570"/>
      <c r="S22" s="1570"/>
    </row>
    <row r="23" spans="2:19">
      <c r="B23" s="1551"/>
      <c r="E23" s="3604" t="s">
        <v>1798</v>
      </c>
      <c r="F23" s="3604"/>
      <c r="G23" s="1569" t="s">
        <v>1750</v>
      </c>
      <c r="H23" s="1570"/>
      <c r="I23" s="1570"/>
      <c r="J23" s="1570"/>
      <c r="K23" s="1570"/>
      <c r="L23" s="1570"/>
      <c r="M23" s="1570"/>
      <c r="N23" s="1570"/>
      <c r="O23" s="1570"/>
      <c r="P23" s="1570"/>
      <c r="Q23" s="1570"/>
      <c r="R23" s="1570"/>
      <c r="S23" s="1570"/>
    </row>
    <row r="24" spans="2:19">
      <c r="B24" s="1551"/>
      <c r="E24" s="3604" t="s">
        <v>1799</v>
      </c>
      <c r="F24" s="3604"/>
      <c r="G24" s="1569" t="s">
        <v>1800</v>
      </c>
      <c r="H24" s="1570"/>
      <c r="I24" s="1570"/>
      <c r="J24" s="1570"/>
      <c r="K24" s="1570"/>
      <c r="L24" s="1570"/>
      <c r="M24" s="1570"/>
      <c r="N24" s="1570"/>
      <c r="O24" s="1570"/>
      <c r="P24" s="1570"/>
      <c r="Q24" s="1570"/>
      <c r="R24" s="1570"/>
      <c r="S24" s="1570"/>
    </row>
    <row r="25" spans="2:19">
      <c r="B25" s="1551"/>
      <c r="E25" s="3604" t="s">
        <v>1801</v>
      </c>
      <c r="F25" s="3604"/>
      <c r="G25" s="1569" t="s">
        <v>1752</v>
      </c>
      <c r="H25" s="1570"/>
      <c r="I25" s="1570"/>
      <c r="J25" s="1570"/>
      <c r="K25" s="1570"/>
      <c r="L25" s="1570"/>
      <c r="M25" s="1570"/>
      <c r="N25" s="1570"/>
      <c r="O25" s="1570"/>
      <c r="P25" s="1570"/>
      <c r="Q25" s="1570"/>
      <c r="R25" s="1570"/>
      <c r="S25" s="1570"/>
    </row>
    <row r="26" spans="2:19">
      <c r="B26" s="1551"/>
      <c r="E26" s="3604" t="s">
        <v>1756</v>
      </c>
      <c r="F26" s="3604"/>
      <c r="G26" s="1569" t="s">
        <v>1754</v>
      </c>
      <c r="H26" s="1570"/>
      <c r="I26" s="1570"/>
      <c r="J26" s="1570"/>
      <c r="K26" s="1570"/>
      <c r="L26" s="1570"/>
      <c r="M26" s="1570"/>
      <c r="N26" s="1570"/>
      <c r="O26" s="1570"/>
      <c r="P26" s="1570"/>
      <c r="Q26" s="1570"/>
      <c r="R26" s="1570"/>
      <c r="S26" s="1570"/>
    </row>
    <row r="27" spans="2:19">
      <c r="B27" s="1551"/>
      <c r="D27" s="3602" t="s">
        <v>1802</v>
      </c>
      <c r="E27" s="3602"/>
      <c r="F27" s="3602"/>
      <c r="G27" s="1565" t="s">
        <v>342</v>
      </c>
      <c r="H27" s="1570"/>
      <c r="I27" s="1570"/>
      <c r="J27" s="1570"/>
      <c r="K27" s="1570"/>
      <c r="L27" s="1570"/>
      <c r="M27" s="1570"/>
      <c r="N27" s="1570"/>
      <c r="O27" s="1570"/>
      <c r="P27" s="1570"/>
      <c r="Q27" s="1570"/>
      <c r="R27" s="1570"/>
      <c r="S27" s="1570"/>
    </row>
    <row r="28" spans="2:19">
      <c r="B28" s="1551"/>
      <c r="D28" s="3604" t="s">
        <v>1803</v>
      </c>
      <c r="E28" s="3604"/>
      <c r="F28" s="3604"/>
      <c r="G28" s="1569" t="s">
        <v>365</v>
      </c>
      <c r="H28" s="1570"/>
      <c r="I28" s="1570"/>
      <c r="J28" s="1570"/>
      <c r="K28" s="1570"/>
      <c r="L28" s="1570"/>
      <c r="M28" s="1570"/>
      <c r="N28" s="1570"/>
      <c r="O28" s="1570"/>
      <c r="P28" s="1570"/>
      <c r="Q28" s="1570"/>
      <c r="R28" s="1570"/>
      <c r="S28" s="1570"/>
    </row>
    <row r="29" spans="2:19">
      <c r="B29" s="1551"/>
      <c r="C29" s="3602" t="s">
        <v>1759</v>
      </c>
      <c r="D29" s="3602"/>
      <c r="E29" s="3602"/>
      <c r="F29" s="3602"/>
      <c r="G29" s="1565" t="s">
        <v>344</v>
      </c>
      <c r="H29" s="1570"/>
      <c r="I29" s="1570"/>
      <c r="J29" s="1570"/>
      <c r="K29" s="1570"/>
      <c r="L29" s="1570"/>
      <c r="M29" s="1570"/>
      <c r="N29" s="1570"/>
      <c r="O29" s="1570"/>
      <c r="P29" s="1570"/>
      <c r="Q29" s="1570"/>
      <c r="R29" s="1570"/>
      <c r="S29" s="1570"/>
    </row>
    <row r="30" spans="2:19">
      <c r="B30" s="1551"/>
      <c r="C30" s="3604" t="s">
        <v>1760</v>
      </c>
      <c r="D30" s="3604"/>
      <c r="E30" s="3604"/>
      <c r="F30" s="3604"/>
      <c r="G30" s="1569" t="s">
        <v>1709</v>
      </c>
      <c r="H30" s="1570"/>
      <c r="I30" s="1570"/>
      <c r="J30" s="1570"/>
      <c r="K30" s="1570"/>
      <c r="L30" s="1570"/>
      <c r="M30" s="1570"/>
      <c r="N30" s="1570"/>
      <c r="O30" s="1570"/>
      <c r="P30" s="1570"/>
      <c r="Q30" s="1570"/>
      <c r="R30" s="1570"/>
      <c r="S30" s="1570"/>
    </row>
    <row r="31" spans="2:19">
      <c r="B31" s="1551"/>
      <c r="C31" s="3604" t="s">
        <v>1804</v>
      </c>
      <c r="D31" s="3604"/>
      <c r="E31" s="3604"/>
      <c r="F31" s="3604"/>
      <c r="G31" s="1569" t="s">
        <v>366</v>
      </c>
      <c r="H31" s="1570"/>
      <c r="I31" s="1570"/>
      <c r="J31" s="1570"/>
      <c r="K31" s="1570"/>
      <c r="L31" s="1570"/>
      <c r="M31" s="1570"/>
      <c r="N31" s="1570"/>
      <c r="O31" s="1570"/>
      <c r="P31" s="1570"/>
      <c r="Q31" s="1570"/>
      <c r="R31" s="1570"/>
      <c r="S31" s="1570"/>
    </row>
    <row r="32" spans="2:19">
      <c r="B32" s="3601" t="s">
        <v>1762</v>
      </c>
      <c r="C32" s="3602"/>
      <c r="D32" s="3602"/>
      <c r="E32" s="3602"/>
      <c r="F32" s="3602"/>
      <c r="G32" s="1565" t="s">
        <v>345</v>
      </c>
      <c r="H32" s="1570"/>
      <c r="I32" s="1570"/>
      <c r="J32" s="1570"/>
      <c r="K32" s="1570"/>
      <c r="L32" s="1570"/>
      <c r="M32" s="1570"/>
      <c r="N32" s="1570"/>
      <c r="O32" s="1570"/>
      <c r="P32" s="1570"/>
      <c r="Q32" s="1570"/>
      <c r="R32" s="1570"/>
      <c r="S32" s="1570"/>
    </row>
    <row r="33" spans="2:19">
      <c r="B33" s="3599" t="s">
        <v>1763</v>
      </c>
      <c r="C33" s="3600"/>
      <c r="D33" s="3600"/>
      <c r="E33" s="3600"/>
      <c r="F33" s="3600"/>
      <c r="H33" s="1561"/>
      <c r="I33" s="1561"/>
      <c r="J33" s="1561"/>
      <c r="K33" s="1561"/>
      <c r="L33" s="1561"/>
      <c r="M33" s="1561"/>
      <c r="N33" s="1561"/>
      <c r="O33" s="1561"/>
      <c r="P33" s="1561"/>
      <c r="Q33" s="1561"/>
      <c r="R33" s="1561"/>
      <c r="S33" s="1561"/>
    </row>
    <row r="34" spans="2:19">
      <c r="B34" s="1551"/>
      <c r="C34" s="3602" t="s">
        <v>1764</v>
      </c>
      <c r="D34" s="3602"/>
      <c r="E34" s="3602"/>
      <c r="F34" s="3602"/>
      <c r="G34" s="1565" t="s">
        <v>346</v>
      </c>
      <c r="H34" s="1566"/>
      <c r="I34" s="1566"/>
      <c r="J34" s="1566"/>
      <c r="K34" s="1566"/>
      <c r="L34" s="1566"/>
      <c r="M34" s="1566"/>
      <c r="N34" s="1566"/>
      <c r="O34" s="1566"/>
      <c r="P34" s="1566"/>
      <c r="Q34" s="1566"/>
      <c r="R34" s="1566"/>
      <c r="S34" s="1566"/>
    </row>
    <row r="35" spans="2:19">
      <c r="B35" s="1551"/>
      <c r="C35" s="3604" t="s">
        <v>1765</v>
      </c>
      <c r="D35" s="3604"/>
      <c r="E35" s="3604"/>
      <c r="F35" s="3604"/>
      <c r="G35" s="1569" t="s">
        <v>347</v>
      </c>
      <c r="H35" s="1570"/>
      <c r="I35" s="1570"/>
      <c r="J35" s="1570"/>
      <c r="K35" s="1570"/>
      <c r="L35" s="1570"/>
      <c r="M35" s="1570"/>
      <c r="N35" s="1570"/>
      <c r="O35" s="1570"/>
      <c r="P35" s="1570"/>
      <c r="Q35" s="1570"/>
      <c r="R35" s="1570"/>
      <c r="S35" s="1570"/>
    </row>
    <row r="36" spans="2:19">
      <c r="B36" s="1551"/>
      <c r="C36" s="3604" t="s">
        <v>1766</v>
      </c>
      <c r="D36" s="3604"/>
      <c r="E36" s="3604"/>
      <c r="F36" s="3604"/>
      <c r="G36" s="1569" t="s">
        <v>348</v>
      </c>
      <c r="H36" s="1570"/>
      <c r="I36" s="1570"/>
      <c r="J36" s="1570"/>
      <c r="K36" s="1570"/>
      <c r="L36" s="1570"/>
      <c r="M36" s="1570"/>
      <c r="N36" s="1570"/>
      <c r="O36" s="1570"/>
      <c r="P36" s="1570"/>
      <c r="Q36" s="1570"/>
      <c r="R36" s="1570"/>
      <c r="S36" s="1570"/>
    </row>
    <row r="37" spans="2:19">
      <c r="B37" s="3601" t="s">
        <v>1767</v>
      </c>
      <c r="C37" s="3602"/>
      <c r="D37" s="3602"/>
      <c r="E37" s="3602"/>
      <c r="F37" s="3602"/>
      <c r="G37" s="1565" t="s">
        <v>353</v>
      </c>
      <c r="H37" s="1570"/>
      <c r="I37" s="1570"/>
      <c r="J37" s="1570"/>
      <c r="K37" s="1570"/>
      <c r="L37" s="1570"/>
      <c r="M37" s="1570"/>
      <c r="N37" s="1570"/>
      <c r="O37" s="1570"/>
      <c r="P37" s="1570"/>
      <c r="Q37" s="1570"/>
      <c r="R37" s="1570"/>
      <c r="S37" s="1570"/>
    </row>
    <row r="38" spans="2:19">
      <c r="B38" s="3603" t="s">
        <v>1805</v>
      </c>
      <c r="C38" s="3604"/>
      <c r="D38" s="3604"/>
      <c r="E38" s="3604"/>
      <c r="F38" s="3604"/>
      <c r="G38" s="1569" t="s">
        <v>1769</v>
      </c>
      <c r="H38" s="1570"/>
      <c r="I38" s="1570"/>
      <c r="J38" s="1570"/>
      <c r="K38" s="1570"/>
      <c r="L38" s="1570"/>
      <c r="M38" s="1570"/>
      <c r="N38" s="1570"/>
      <c r="O38" s="1570"/>
      <c r="P38" s="1570"/>
      <c r="Q38" s="1570"/>
      <c r="R38" s="1570"/>
      <c r="S38" s="1570"/>
    </row>
    <row r="39" spans="2:19">
      <c r="B39" s="3603" t="s">
        <v>1770</v>
      </c>
      <c r="C39" s="3604"/>
      <c r="D39" s="3604"/>
      <c r="E39" s="3604"/>
      <c r="F39" s="3604"/>
      <c r="G39" s="1569" t="s">
        <v>1771</v>
      </c>
      <c r="H39" s="1570"/>
      <c r="I39" s="1570"/>
      <c r="J39" s="1570"/>
      <c r="K39" s="1570"/>
      <c r="L39" s="1570"/>
      <c r="M39" s="1570"/>
      <c r="N39" s="1570"/>
      <c r="O39" s="1570"/>
      <c r="P39" s="1570"/>
      <c r="Q39" s="1570"/>
      <c r="R39" s="1570"/>
      <c r="S39" s="1570"/>
    </row>
    <row r="40" spans="2:19">
      <c r="B40" s="3599" t="s">
        <v>1772</v>
      </c>
      <c r="C40" s="3600"/>
      <c r="D40" s="3600"/>
      <c r="E40" s="3600"/>
      <c r="F40" s="3600"/>
      <c r="H40" s="1561"/>
      <c r="I40" s="1561"/>
      <c r="J40" s="1561"/>
      <c r="K40" s="1561"/>
      <c r="L40" s="1561"/>
      <c r="M40" s="1561"/>
      <c r="N40" s="1561"/>
      <c r="O40" s="1561"/>
      <c r="P40" s="1561"/>
      <c r="Q40" s="1561"/>
      <c r="R40" s="1561"/>
      <c r="S40" s="1561"/>
    </row>
    <row r="41" spans="2:19">
      <c r="B41" s="3601" t="s">
        <v>1806</v>
      </c>
      <c r="C41" s="3602"/>
      <c r="D41" s="3602"/>
      <c r="E41" s="3602"/>
      <c r="F41" s="3602"/>
      <c r="G41" s="1565" t="s">
        <v>1774</v>
      </c>
      <c r="H41" s="1566"/>
      <c r="I41" s="1566"/>
      <c r="J41" s="1566"/>
      <c r="K41" s="1566"/>
      <c r="L41" s="1566"/>
      <c r="M41" s="1566"/>
      <c r="N41" s="1566"/>
      <c r="O41" s="1566"/>
      <c r="P41" s="1566"/>
      <c r="Q41" s="1566"/>
      <c r="R41" s="1566"/>
      <c r="S41" s="1566"/>
    </row>
    <row r="42" spans="2:19">
      <c r="B42" s="3603" t="s">
        <v>1807</v>
      </c>
      <c r="C42" s="3604"/>
      <c r="D42" s="3604"/>
      <c r="E42" s="3604"/>
      <c r="F42" s="3604"/>
      <c r="G42" s="1569" t="s">
        <v>1776</v>
      </c>
      <c r="H42" s="1570"/>
      <c r="I42" s="1570"/>
      <c r="J42" s="1570"/>
      <c r="K42" s="1570"/>
      <c r="L42" s="1570"/>
      <c r="M42" s="1570"/>
      <c r="N42" s="1570"/>
      <c r="O42" s="1570"/>
      <c r="P42" s="1570"/>
      <c r="Q42" s="1570"/>
      <c r="R42" s="1570"/>
      <c r="S42" s="1570"/>
    </row>
    <row r="43" spans="2:19">
      <c r="B43" s="3605" t="s">
        <v>1770</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1808</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1671</v>
      </c>
      <c r="N7" s="3608"/>
      <c r="O7" s="3608"/>
      <c r="P7" s="3608"/>
      <c r="Q7" s="3608"/>
      <c r="R7" s="3608"/>
    </row>
    <row r="8" spans="2:20">
      <c r="B8" s="1551"/>
      <c r="G8" s="1553" t="s">
        <v>1719</v>
      </c>
      <c r="H8" s="1553" t="s">
        <v>1720</v>
      </c>
      <c r="I8" s="3594" t="s">
        <v>1721</v>
      </c>
      <c r="J8" s="3595"/>
      <c r="K8" s="3596"/>
      <c r="L8" s="1553" t="s">
        <v>154</v>
      </c>
      <c r="M8" s="1553" t="s">
        <v>1809</v>
      </c>
      <c r="N8" s="1553" t="s">
        <v>1052</v>
      </c>
      <c r="O8" s="3594" t="s">
        <v>1721</v>
      </c>
      <c r="P8" s="3595"/>
      <c r="Q8" s="3596"/>
      <c r="R8" s="1553" t="s">
        <v>154</v>
      </c>
    </row>
    <row r="9" spans="2:20">
      <c r="B9" s="1551"/>
      <c r="G9" s="1556" t="s">
        <v>1810</v>
      </c>
      <c r="H9" s="1556" t="s">
        <v>1723</v>
      </c>
      <c r="I9" s="1553" t="s">
        <v>1811</v>
      </c>
      <c r="J9" s="1553" t="s">
        <v>1812</v>
      </c>
      <c r="K9" s="1553" t="s">
        <v>1813</v>
      </c>
      <c r="L9" s="1556"/>
      <c r="M9" s="1556" t="s">
        <v>1814</v>
      </c>
      <c r="N9" s="1556" t="s">
        <v>1815</v>
      </c>
      <c r="O9" s="1553" t="s">
        <v>1816</v>
      </c>
      <c r="P9" s="1553" t="s">
        <v>1812</v>
      </c>
      <c r="Q9" s="1553" t="s">
        <v>1813</v>
      </c>
      <c r="R9" s="1556"/>
    </row>
    <row r="10" spans="2:20">
      <c r="B10" s="1551"/>
      <c r="G10" s="1556" t="s">
        <v>1728</v>
      </c>
      <c r="H10" s="1556"/>
      <c r="I10" s="1556" t="s">
        <v>1729</v>
      </c>
      <c r="J10" s="1556"/>
      <c r="K10" s="1556"/>
      <c r="L10" s="1556"/>
      <c r="M10" s="1556" t="s">
        <v>1817</v>
      </c>
      <c r="N10" s="1556"/>
      <c r="O10" s="1556" t="s">
        <v>1818</v>
      </c>
      <c r="P10" s="1556"/>
      <c r="Q10" s="1556"/>
      <c r="R10" s="1556"/>
    </row>
    <row r="11" spans="2:20">
      <c r="B11" s="1551"/>
      <c r="G11" s="1556" t="s">
        <v>1819</v>
      </c>
      <c r="H11" s="1556"/>
      <c r="I11" s="1556"/>
      <c r="J11" s="1556"/>
      <c r="K11" s="1556"/>
      <c r="L11" s="1556"/>
      <c r="M11" s="1556" t="s">
        <v>1820</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1731</v>
      </c>
      <c r="O12" s="1558" t="s">
        <v>1732</v>
      </c>
      <c r="P12" s="1558" t="s">
        <v>1733</v>
      </c>
      <c r="Q12" s="1558" t="s">
        <v>1734</v>
      </c>
      <c r="R12" s="1558" t="s">
        <v>1735</v>
      </c>
    </row>
    <row r="13" spans="2:20">
      <c r="B13" s="3599" t="s">
        <v>1736</v>
      </c>
      <c r="C13" s="3600"/>
      <c r="D13" s="3600"/>
      <c r="E13" s="3600"/>
      <c r="G13" s="1561"/>
      <c r="H13" s="1561"/>
      <c r="I13" s="1561"/>
      <c r="J13" s="1561"/>
      <c r="K13" s="1561"/>
      <c r="L13" s="1561"/>
      <c r="M13" s="1561"/>
      <c r="N13" s="1561"/>
      <c r="O13" s="1561"/>
      <c r="P13" s="1561"/>
      <c r="Q13" s="1561"/>
      <c r="R13" s="1561"/>
    </row>
    <row r="14" spans="2:20">
      <c r="B14" s="3601" t="s">
        <v>1821</v>
      </c>
      <c r="C14" s="3602"/>
      <c r="D14" s="3602"/>
      <c r="E14" s="3602"/>
      <c r="F14" s="1565" t="s">
        <v>1738</v>
      </c>
      <c r="G14" s="1566"/>
      <c r="H14" s="1566"/>
      <c r="I14" s="1566"/>
      <c r="J14" s="1566"/>
      <c r="K14" s="1566"/>
      <c r="L14" s="1566"/>
      <c r="M14" s="1566"/>
      <c r="N14" s="1566"/>
      <c r="O14" s="1566"/>
      <c r="P14" s="1566"/>
      <c r="Q14" s="1566"/>
      <c r="R14" s="1566"/>
    </row>
    <row r="15" spans="2:20">
      <c r="B15" s="3603"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20">
      <c r="B16" s="3603" t="s">
        <v>1823</v>
      </c>
      <c r="C16" s="3604"/>
      <c r="D16" s="3604"/>
      <c r="E16" s="3604"/>
      <c r="F16" s="1569" t="s">
        <v>363</v>
      </c>
      <c r="G16" s="1570"/>
      <c r="H16" s="1570"/>
      <c r="I16" s="1570"/>
      <c r="J16" s="1570"/>
      <c r="K16" s="1570"/>
      <c r="L16" s="1570"/>
      <c r="M16" s="1570"/>
      <c r="N16" s="1570"/>
      <c r="O16" s="1570"/>
      <c r="P16" s="1570"/>
      <c r="Q16" s="1570"/>
      <c r="R16" s="1570"/>
    </row>
    <row r="17" spans="2:18">
      <c r="B17" s="3599" t="s">
        <v>1743</v>
      </c>
      <c r="C17" s="3600"/>
      <c r="D17" s="3600"/>
      <c r="E17" s="3600"/>
      <c r="G17" s="1561"/>
      <c r="H17" s="1561"/>
      <c r="I17" s="1561"/>
      <c r="J17" s="1561"/>
      <c r="K17" s="1561"/>
      <c r="L17" s="1561"/>
      <c r="M17" s="1561"/>
      <c r="N17" s="1561"/>
      <c r="O17" s="1561"/>
      <c r="P17" s="1561"/>
      <c r="Q17" s="1561"/>
      <c r="R17" s="1561"/>
    </row>
    <row r="18" spans="2:18">
      <c r="B18" s="1551"/>
      <c r="E18" s="1564" t="s">
        <v>1824</v>
      </c>
      <c r="F18" s="1565" t="s">
        <v>336</v>
      </c>
      <c r="G18" s="1566"/>
      <c r="H18" s="1566"/>
      <c r="I18" s="1566"/>
      <c r="J18" s="1566"/>
      <c r="K18" s="1566"/>
      <c r="L18" s="1566"/>
      <c r="M18" s="1566"/>
      <c r="N18" s="1566"/>
      <c r="O18" s="1566"/>
      <c r="P18" s="1566"/>
      <c r="Q18" s="1566"/>
      <c r="R18" s="1566"/>
    </row>
    <row r="19" spans="2:18">
      <c r="B19" s="1551"/>
      <c r="E19" s="1568" t="s">
        <v>1745</v>
      </c>
      <c r="F19" s="1569" t="s">
        <v>337</v>
      </c>
      <c r="G19" s="1570"/>
      <c r="H19" s="1570"/>
      <c r="I19" s="1570"/>
      <c r="J19" s="1570"/>
      <c r="K19" s="1570"/>
      <c r="L19" s="1570"/>
      <c r="M19" s="1570"/>
      <c r="N19" s="1570"/>
      <c r="O19" s="1570"/>
      <c r="P19" s="1570"/>
      <c r="Q19" s="1570"/>
      <c r="R19" s="1570"/>
    </row>
    <row r="20" spans="2:18">
      <c r="B20" s="1551"/>
      <c r="E20" s="1568" t="s">
        <v>1746</v>
      </c>
      <c r="F20" s="1569" t="s">
        <v>338</v>
      </c>
      <c r="G20" s="1570"/>
      <c r="H20" s="1570"/>
      <c r="I20" s="1570"/>
      <c r="J20" s="1570"/>
      <c r="K20" s="1570"/>
      <c r="L20" s="1570"/>
      <c r="M20" s="1570"/>
      <c r="N20" s="1570"/>
      <c r="O20" s="1570"/>
      <c r="P20" s="1570"/>
      <c r="Q20" s="1570"/>
      <c r="R20" s="1570"/>
    </row>
    <row r="21" spans="2:18">
      <c r="B21" s="1551"/>
      <c r="E21" s="1568" t="s">
        <v>1825</v>
      </c>
      <c r="F21" s="1569" t="s">
        <v>339</v>
      </c>
      <c r="G21" s="1570"/>
      <c r="H21" s="1570"/>
      <c r="I21" s="1570"/>
      <c r="J21" s="1570"/>
      <c r="K21" s="1570"/>
      <c r="L21" s="1570"/>
      <c r="M21" s="1570"/>
      <c r="N21" s="1570"/>
      <c r="O21" s="1570"/>
      <c r="P21" s="1570"/>
      <c r="Q21" s="1570"/>
      <c r="R21" s="1570"/>
    </row>
    <row r="22" spans="2:18">
      <c r="B22" s="1551"/>
      <c r="D22" s="3602" t="s">
        <v>1748</v>
      </c>
      <c r="E22" s="3602"/>
      <c r="F22" s="1565" t="s">
        <v>341</v>
      </c>
      <c r="G22" s="1570"/>
      <c r="H22" s="1570"/>
      <c r="I22" s="1570"/>
      <c r="J22" s="1570"/>
      <c r="K22" s="1570"/>
      <c r="L22" s="1570"/>
      <c r="M22" s="1570"/>
      <c r="N22" s="1570"/>
      <c r="O22" s="1570"/>
      <c r="P22" s="1570"/>
      <c r="Q22" s="1570"/>
      <c r="R22" s="1570"/>
    </row>
    <row r="23" spans="2:18">
      <c r="B23" s="1551"/>
      <c r="E23" s="1568" t="s">
        <v>1749</v>
      </c>
      <c r="F23" s="1569" t="s">
        <v>1750</v>
      </c>
      <c r="G23" s="1570"/>
      <c r="H23" s="1570"/>
      <c r="I23" s="1570"/>
      <c r="J23" s="1570"/>
      <c r="K23" s="1570"/>
      <c r="L23" s="1570"/>
      <c r="M23" s="1570"/>
      <c r="N23" s="1570"/>
      <c r="O23" s="1570"/>
      <c r="P23" s="1570"/>
      <c r="Q23" s="1570"/>
      <c r="R23" s="1570"/>
    </row>
    <row r="24" spans="2:18">
      <c r="B24" s="1551"/>
      <c r="E24" s="1568" t="s">
        <v>1751</v>
      </c>
      <c r="F24" s="1569" t="s">
        <v>1800</v>
      </c>
      <c r="G24" s="1570"/>
      <c r="H24" s="1570"/>
      <c r="I24" s="1570"/>
      <c r="J24" s="1570"/>
      <c r="K24" s="1570"/>
      <c r="L24" s="1570"/>
      <c r="M24" s="1570"/>
      <c r="N24" s="1570"/>
      <c r="O24" s="1570"/>
      <c r="P24" s="1570"/>
      <c r="Q24" s="1570"/>
      <c r="R24" s="1570"/>
    </row>
    <row r="25" spans="2:18">
      <c r="B25" s="1551"/>
      <c r="E25" s="1568" t="s">
        <v>1826</v>
      </c>
      <c r="F25" s="1569" t="s">
        <v>1752</v>
      </c>
      <c r="G25" s="1570"/>
      <c r="H25" s="1570"/>
      <c r="I25" s="1570"/>
      <c r="J25" s="1570"/>
      <c r="K25" s="1570"/>
      <c r="L25" s="1570"/>
      <c r="M25" s="1570"/>
      <c r="N25" s="1570"/>
      <c r="O25" s="1570"/>
      <c r="P25" s="1570"/>
      <c r="Q25" s="1570"/>
      <c r="R25" s="1570"/>
    </row>
    <row r="26" spans="2:18">
      <c r="B26" s="1551"/>
      <c r="E26" s="1568" t="s">
        <v>1827</v>
      </c>
      <c r="F26" s="1569" t="s">
        <v>1754</v>
      </c>
      <c r="G26" s="1570"/>
      <c r="H26" s="1570"/>
      <c r="I26" s="1570"/>
      <c r="J26" s="1570"/>
      <c r="K26" s="1570"/>
      <c r="L26" s="1570"/>
      <c r="M26" s="1570"/>
      <c r="N26" s="1570"/>
      <c r="O26" s="1570"/>
      <c r="P26" s="1570"/>
      <c r="Q26" s="1570"/>
      <c r="R26" s="1570"/>
    </row>
    <row r="27" spans="2:18">
      <c r="B27" s="1551"/>
      <c r="D27" s="3602" t="s">
        <v>1755</v>
      </c>
      <c r="E27" s="3602"/>
      <c r="F27" s="1565" t="s">
        <v>342</v>
      </c>
      <c r="G27" s="1570"/>
      <c r="H27" s="1570"/>
      <c r="I27" s="1570"/>
      <c r="J27" s="1570"/>
      <c r="K27" s="1570"/>
      <c r="L27" s="1570"/>
      <c r="M27" s="1570"/>
      <c r="N27" s="1570"/>
      <c r="O27" s="1570"/>
      <c r="P27" s="1570"/>
      <c r="Q27" s="1570"/>
      <c r="R27" s="1570"/>
    </row>
    <row r="28" spans="2:18">
      <c r="B28" s="1551"/>
      <c r="E28" s="1568" t="s">
        <v>1828</v>
      </c>
      <c r="F28" s="1569" t="s">
        <v>365</v>
      </c>
      <c r="G28" s="1570"/>
      <c r="H28" s="1570"/>
      <c r="I28" s="1570"/>
      <c r="J28" s="1570"/>
      <c r="K28" s="1570"/>
      <c r="L28" s="1570"/>
      <c r="M28" s="1570"/>
      <c r="N28" s="1570"/>
      <c r="O28" s="1570"/>
      <c r="P28" s="1570"/>
      <c r="Q28" s="1570"/>
      <c r="R28" s="1570"/>
    </row>
    <row r="29" spans="2:18">
      <c r="B29" s="1551"/>
      <c r="E29" s="1568" t="s">
        <v>1757</v>
      </c>
      <c r="F29" s="1569" t="s">
        <v>377</v>
      </c>
      <c r="G29" s="1570"/>
      <c r="H29" s="1570"/>
      <c r="I29" s="1570"/>
      <c r="J29" s="1570"/>
      <c r="K29" s="1570"/>
      <c r="L29" s="1570"/>
      <c r="M29" s="1570"/>
      <c r="N29" s="1570"/>
      <c r="O29" s="1570"/>
      <c r="P29" s="1570"/>
      <c r="Q29" s="1570"/>
      <c r="R29" s="1570"/>
    </row>
    <row r="30" spans="2:18">
      <c r="B30" s="1551"/>
      <c r="D30" s="3602" t="s">
        <v>1758</v>
      </c>
      <c r="E30" s="3602"/>
      <c r="F30" s="1565" t="s">
        <v>343</v>
      </c>
      <c r="G30" s="1570"/>
      <c r="H30" s="1570"/>
      <c r="I30" s="1570"/>
      <c r="J30" s="1570"/>
      <c r="K30" s="1570"/>
      <c r="L30" s="1570"/>
      <c r="M30" s="1570"/>
      <c r="N30" s="1570"/>
      <c r="O30" s="1570"/>
      <c r="P30" s="1570"/>
      <c r="Q30" s="1570"/>
      <c r="R30" s="1570"/>
    </row>
    <row r="31" spans="2:18">
      <c r="B31" s="1551"/>
      <c r="D31" s="3604" t="s">
        <v>1829</v>
      </c>
      <c r="E31" s="3604"/>
      <c r="F31" s="1569" t="s">
        <v>1830</v>
      </c>
      <c r="G31" s="1570"/>
      <c r="H31" s="1570"/>
      <c r="I31" s="1570"/>
      <c r="J31" s="1570"/>
      <c r="K31" s="1570"/>
      <c r="L31" s="1570"/>
      <c r="M31" s="1570"/>
      <c r="N31" s="1570"/>
      <c r="O31" s="1570"/>
      <c r="P31" s="1570"/>
      <c r="Q31" s="1570"/>
      <c r="R31" s="1570"/>
    </row>
    <row r="32" spans="2:18">
      <c r="B32" s="1551"/>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B33" s="1551"/>
      <c r="C33" s="3604" t="s">
        <v>1832</v>
      </c>
      <c r="D33" s="3604"/>
      <c r="E33" s="3604"/>
      <c r="F33" s="1569" t="s">
        <v>1709</v>
      </c>
      <c r="G33" s="1570"/>
      <c r="H33" s="1570"/>
      <c r="I33" s="1570"/>
      <c r="J33" s="1570"/>
      <c r="K33" s="1570"/>
      <c r="L33" s="1570"/>
      <c r="M33" s="1570"/>
      <c r="N33" s="1570"/>
      <c r="O33" s="1570"/>
      <c r="P33" s="1570"/>
      <c r="Q33" s="1570"/>
      <c r="R33" s="1570"/>
    </row>
    <row r="34" spans="2:18">
      <c r="B34" s="1551"/>
      <c r="C34" s="3604" t="s">
        <v>1761</v>
      </c>
      <c r="D34" s="3604"/>
      <c r="E34" s="3604"/>
      <c r="F34" s="1569" t="s">
        <v>366</v>
      </c>
      <c r="G34" s="1570"/>
      <c r="H34" s="1570"/>
      <c r="I34" s="1570"/>
      <c r="J34" s="1570"/>
      <c r="K34" s="1570"/>
      <c r="L34" s="1570"/>
      <c r="M34" s="1570"/>
      <c r="N34" s="1570"/>
      <c r="O34" s="1570"/>
      <c r="P34" s="1570"/>
      <c r="Q34" s="1570"/>
      <c r="R34" s="1570"/>
    </row>
    <row r="35" spans="2:18">
      <c r="B35" s="3599" t="s">
        <v>1762</v>
      </c>
      <c r="C35" s="3600"/>
      <c r="D35" s="3600"/>
      <c r="E35" s="3600"/>
      <c r="F35" s="1574" t="s">
        <v>345</v>
      </c>
      <c r="G35" s="1570"/>
      <c r="H35" s="1570"/>
      <c r="I35" s="1570"/>
      <c r="J35" s="1570"/>
      <c r="K35" s="1570"/>
      <c r="L35" s="1570"/>
      <c r="M35" s="1570"/>
      <c r="N35" s="1570"/>
      <c r="O35" s="1570"/>
      <c r="P35" s="1570"/>
      <c r="Q35" s="1570"/>
      <c r="R35" s="1570"/>
    </row>
    <row r="36" spans="2:18">
      <c r="B36" s="3599" t="s">
        <v>1763</v>
      </c>
      <c r="C36" s="3600"/>
      <c r="D36" s="3600"/>
      <c r="E36" s="3600"/>
      <c r="G36" s="1561"/>
      <c r="H36" s="1561"/>
      <c r="I36" s="1561"/>
      <c r="J36" s="1561"/>
      <c r="K36" s="1561"/>
      <c r="L36" s="1561"/>
      <c r="M36" s="1561"/>
      <c r="N36" s="1561"/>
      <c r="O36" s="1561"/>
      <c r="P36" s="1561"/>
      <c r="Q36" s="1561"/>
      <c r="R36" s="1561"/>
    </row>
    <row r="37" spans="2:18">
      <c r="B37" s="1551"/>
      <c r="C37" s="3602" t="s">
        <v>1833</v>
      </c>
      <c r="D37" s="3602"/>
      <c r="E37" s="3602"/>
      <c r="F37" s="1565" t="s">
        <v>346</v>
      </c>
      <c r="G37" s="1566"/>
      <c r="H37" s="1566"/>
      <c r="I37" s="1566"/>
      <c r="J37" s="1566"/>
      <c r="K37" s="1566"/>
      <c r="L37" s="1566"/>
      <c r="M37" s="1566"/>
      <c r="N37" s="1566"/>
      <c r="O37" s="1566"/>
      <c r="P37" s="1566"/>
      <c r="Q37" s="1566"/>
      <c r="R37" s="1566"/>
    </row>
    <row r="38" spans="2:18">
      <c r="B38" s="1551"/>
      <c r="C38" s="3604" t="s">
        <v>1834</v>
      </c>
      <c r="D38" s="3604"/>
      <c r="E38" s="3604"/>
      <c r="F38" s="1569" t="s">
        <v>347</v>
      </c>
      <c r="G38" s="1570"/>
      <c r="H38" s="1570"/>
      <c r="I38" s="1570"/>
      <c r="J38" s="1570"/>
      <c r="K38" s="1570"/>
      <c r="L38" s="1570"/>
      <c r="M38" s="1570"/>
      <c r="N38" s="1570"/>
      <c r="O38" s="1570"/>
      <c r="P38" s="1570"/>
      <c r="Q38" s="1570"/>
      <c r="R38" s="1570"/>
    </row>
    <row r="39" spans="2:18">
      <c r="B39" s="1551"/>
      <c r="C39" s="3604" t="s">
        <v>1835</v>
      </c>
      <c r="D39" s="3604"/>
      <c r="E39" s="3604"/>
      <c r="F39" s="1569" t="s">
        <v>348</v>
      </c>
      <c r="G39" s="1570"/>
      <c r="H39" s="1570"/>
      <c r="I39" s="1570"/>
      <c r="J39" s="1570"/>
      <c r="K39" s="1570"/>
      <c r="L39" s="1570"/>
      <c r="M39" s="1570"/>
      <c r="N39" s="1570"/>
      <c r="O39" s="1570"/>
      <c r="P39" s="1570"/>
      <c r="Q39" s="1570"/>
      <c r="R39" s="1570"/>
    </row>
    <row r="40" spans="2:18">
      <c r="B40" s="3601" t="s">
        <v>1767</v>
      </c>
      <c r="C40" s="3602"/>
      <c r="D40" s="3602"/>
      <c r="E40" s="3602"/>
      <c r="F40" s="1565" t="s">
        <v>353</v>
      </c>
      <c r="G40" s="1570"/>
      <c r="H40" s="1570"/>
      <c r="I40" s="1570"/>
      <c r="J40" s="1570"/>
      <c r="K40" s="1570"/>
      <c r="L40" s="1570"/>
      <c r="M40" s="1570"/>
      <c r="N40" s="1570"/>
      <c r="O40" s="1570"/>
      <c r="P40" s="1570"/>
      <c r="Q40" s="1570"/>
      <c r="R40" s="1570"/>
    </row>
    <row r="41" spans="2:18">
      <c r="B41" s="3603" t="s">
        <v>1836</v>
      </c>
      <c r="C41" s="3604"/>
      <c r="D41" s="3604"/>
      <c r="E41" s="3604"/>
      <c r="F41" s="1569" t="s">
        <v>1769</v>
      </c>
      <c r="G41" s="1570"/>
      <c r="H41" s="1570"/>
      <c r="I41" s="1570"/>
      <c r="J41" s="1570"/>
      <c r="K41" s="1570"/>
      <c r="L41" s="1570"/>
      <c r="M41" s="1570"/>
      <c r="N41" s="1570"/>
      <c r="O41" s="1570"/>
      <c r="P41" s="1570"/>
      <c r="Q41" s="1570"/>
      <c r="R41" s="1570"/>
    </row>
    <row r="42" spans="2:18">
      <c r="B42" s="3603" t="s">
        <v>1837</v>
      </c>
      <c r="C42" s="3604"/>
      <c r="D42" s="3604"/>
      <c r="E42" s="3604"/>
      <c r="F42" s="1569" t="s">
        <v>1771</v>
      </c>
      <c r="G42" s="1570"/>
      <c r="H42" s="1570"/>
      <c r="I42" s="1570"/>
      <c r="J42" s="1570"/>
      <c r="K42" s="1570"/>
      <c r="L42" s="1570"/>
      <c r="M42" s="1570"/>
      <c r="N42" s="1570"/>
      <c r="O42" s="1570"/>
      <c r="P42" s="1570"/>
      <c r="Q42" s="1570"/>
      <c r="R42" s="1570"/>
    </row>
    <row r="43" spans="2:18">
      <c r="B43" s="3599" t="s">
        <v>1772</v>
      </c>
      <c r="C43" s="3600"/>
      <c r="D43" s="3600"/>
      <c r="E43" s="3600"/>
      <c r="G43" s="1561"/>
      <c r="H43" s="1561"/>
      <c r="I43" s="1561"/>
      <c r="J43" s="1561"/>
      <c r="K43" s="1561"/>
      <c r="L43" s="1561"/>
      <c r="M43" s="1561"/>
      <c r="N43" s="1561"/>
      <c r="O43" s="1561"/>
      <c r="P43" s="1561"/>
      <c r="Q43" s="1561"/>
      <c r="R43" s="1561"/>
    </row>
    <row r="44" spans="2:18">
      <c r="B44" s="3601" t="s">
        <v>1838</v>
      </c>
      <c r="C44" s="3602"/>
      <c r="D44" s="3602"/>
      <c r="E44" s="3602"/>
      <c r="F44" s="1565" t="s">
        <v>1774</v>
      </c>
      <c r="G44" s="1566"/>
      <c r="H44" s="1566"/>
      <c r="I44" s="1566"/>
      <c r="J44" s="1566"/>
      <c r="K44" s="1566"/>
      <c r="L44" s="1566"/>
      <c r="M44" s="1566"/>
      <c r="N44" s="1566"/>
      <c r="O44" s="1566"/>
      <c r="P44" s="1566"/>
      <c r="Q44" s="1566"/>
      <c r="R44" s="1566"/>
    </row>
    <row r="45" spans="2:18">
      <c r="B45" s="3603" t="s">
        <v>1839</v>
      </c>
      <c r="C45" s="3604"/>
      <c r="D45" s="3604"/>
      <c r="E45" s="3604"/>
      <c r="F45" s="1569" t="s">
        <v>1776</v>
      </c>
      <c r="G45" s="1570"/>
      <c r="H45" s="1570"/>
      <c r="I45" s="1570"/>
      <c r="J45" s="1570"/>
      <c r="K45" s="1570"/>
      <c r="L45" s="1570"/>
      <c r="M45" s="1570"/>
      <c r="N45" s="1570"/>
      <c r="O45" s="1570"/>
      <c r="P45" s="1570"/>
      <c r="Q45" s="1570"/>
      <c r="R45" s="1570"/>
    </row>
    <row r="46" spans="2:18">
      <c r="B46" s="3605" t="s">
        <v>1837</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1840</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1671</v>
      </c>
      <c r="N7" s="3577"/>
      <c r="O7" s="3577"/>
      <c r="P7" s="3577"/>
      <c r="Q7" s="3577"/>
      <c r="R7" s="3578"/>
    </row>
    <row r="8" spans="2:18" s="1499" customFormat="1" ht="15" customHeight="1">
      <c r="B8" s="1575"/>
      <c r="C8" s="1576"/>
      <c r="D8" s="1576"/>
      <c r="E8" s="1576"/>
      <c r="F8" s="1576"/>
      <c r="G8" s="3612" t="s">
        <v>1841</v>
      </c>
      <c r="H8" s="3612"/>
      <c r="I8" s="1577" t="s">
        <v>1842</v>
      </c>
      <c r="J8" s="3610" t="s">
        <v>1843</v>
      </c>
      <c r="K8" s="3611"/>
      <c r="L8" s="1578" t="s">
        <v>154</v>
      </c>
      <c r="M8" s="3612" t="s">
        <v>1841</v>
      </c>
      <c r="N8" s="3612"/>
      <c r="O8" s="1577" t="s">
        <v>1844</v>
      </c>
      <c r="P8" s="3610" t="s">
        <v>1843</v>
      </c>
      <c r="Q8" s="3611"/>
      <c r="R8" s="1578" t="s">
        <v>154</v>
      </c>
    </row>
    <row r="9" spans="2:18" s="1499" customFormat="1" ht="15" customHeight="1">
      <c r="B9" s="1579"/>
      <c r="C9" s="1580"/>
      <c r="D9" s="1580"/>
      <c r="E9" s="1580"/>
      <c r="F9" s="1580"/>
      <c r="G9" s="1581" t="s">
        <v>1845</v>
      </c>
      <c r="H9" s="1581" t="s">
        <v>1846</v>
      </c>
      <c r="I9" s="1582" t="s">
        <v>1847</v>
      </c>
      <c r="J9" s="1583" t="s">
        <v>1719</v>
      </c>
      <c r="K9" s="1583" t="s">
        <v>1720</v>
      </c>
      <c r="L9" s="1584"/>
      <c r="M9" s="1581" t="s">
        <v>1848</v>
      </c>
      <c r="N9" s="1581" t="s">
        <v>1846</v>
      </c>
      <c r="O9" s="1582" t="s">
        <v>1849</v>
      </c>
      <c r="P9" s="1583" t="s">
        <v>1719</v>
      </c>
      <c r="Q9" s="1583" t="s">
        <v>1720</v>
      </c>
      <c r="R9" s="1584"/>
    </row>
    <row r="10" spans="2:18" s="1499" customFormat="1" ht="15" customHeight="1">
      <c r="B10" s="1579"/>
      <c r="C10" s="1580"/>
      <c r="D10" s="1580"/>
      <c r="E10" s="1580"/>
      <c r="F10" s="1580"/>
      <c r="G10" s="1509" t="s">
        <v>1850</v>
      </c>
      <c r="H10" s="1509" t="s">
        <v>1788</v>
      </c>
      <c r="I10" s="1582" t="s">
        <v>1851</v>
      </c>
      <c r="J10" s="1504" t="s">
        <v>1852</v>
      </c>
      <c r="K10" s="1504" t="s">
        <v>1853</v>
      </c>
      <c r="L10" s="1505"/>
      <c r="M10" s="1509" t="s">
        <v>1854</v>
      </c>
      <c r="N10" s="1509" t="s">
        <v>1788</v>
      </c>
      <c r="O10" s="1582" t="s">
        <v>1855</v>
      </c>
      <c r="P10" s="1504" t="s">
        <v>1810</v>
      </c>
      <c r="Q10" s="1504" t="s">
        <v>1853</v>
      </c>
      <c r="R10" s="1505"/>
    </row>
    <row r="11" spans="2:18" s="1499" customFormat="1" ht="15" customHeight="1">
      <c r="B11" s="1579"/>
      <c r="C11" s="1580"/>
      <c r="D11" s="1580"/>
      <c r="E11" s="1580"/>
      <c r="F11" s="1580"/>
      <c r="G11" s="1509" t="s">
        <v>1854</v>
      </c>
      <c r="H11" s="1509"/>
      <c r="I11" s="1582" t="s">
        <v>1793</v>
      </c>
      <c r="J11" s="1504" t="s">
        <v>1856</v>
      </c>
      <c r="K11" s="1504"/>
      <c r="L11" s="1505"/>
      <c r="M11" s="1509" t="s">
        <v>1788</v>
      </c>
      <c r="O11" s="1582" t="s">
        <v>1793</v>
      </c>
      <c r="P11" s="1504" t="s">
        <v>1857</v>
      </c>
      <c r="Q11" s="1504"/>
      <c r="R11" s="1505"/>
    </row>
    <row r="12" spans="2:18" s="1499" customFormat="1" ht="15" customHeight="1">
      <c r="B12" s="1579"/>
      <c r="C12" s="1580"/>
      <c r="D12" s="1580"/>
      <c r="E12" s="1580"/>
      <c r="F12" s="1580"/>
      <c r="G12" s="1509" t="s">
        <v>1858</v>
      </c>
      <c r="H12" s="1509"/>
      <c r="J12" s="1504" t="s">
        <v>1859</v>
      </c>
      <c r="K12" s="1504"/>
      <c r="L12" s="1505"/>
      <c r="M12" s="1509"/>
      <c r="N12" s="1509"/>
      <c r="P12" s="1504" t="s">
        <v>1860</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1731</v>
      </c>
      <c r="R13" s="1586" t="s">
        <v>1131</v>
      </c>
    </row>
    <row r="14" spans="2:18" s="1499" customFormat="1" ht="15" customHeight="1">
      <c r="B14" s="3587" t="s">
        <v>1736</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1821</v>
      </c>
      <c r="C15" s="3563"/>
      <c r="D15" s="3563"/>
      <c r="E15" s="3563"/>
      <c r="F15" s="1538" t="s">
        <v>1738</v>
      </c>
      <c r="G15" s="1590"/>
      <c r="H15" s="1591"/>
      <c r="I15" s="1591"/>
      <c r="J15" s="1591"/>
      <c r="K15" s="1591"/>
      <c r="L15" s="1591"/>
      <c r="M15" s="1591"/>
      <c r="N15" s="1591"/>
      <c r="O15" s="1591"/>
      <c r="P15" s="1591"/>
      <c r="Q15" s="1591"/>
      <c r="R15" s="1591"/>
    </row>
    <row r="16" spans="2:18" s="1499" customFormat="1" ht="15" customHeight="1">
      <c r="B16" s="3564" t="s">
        <v>1822</v>
      </c>
      <c r="C16" s="3565"/>
      <c r="D16" s="3565"/>
      <c r="E16" s="3565"/>
      <c r="F16" s="1517" t="s">
        <v>1741</v>
      </c>
      <c r="G16" s="1592"/>
      <c r="H16" s="1591"/>
      <c r="I16" s="1591"/>
      <c r="J16" s="1591"/>
      <c r="K16" s="1591"/>
      <c r="L16" s="1591"/>
      <c r="M16" s="1591"/>
      <c r="N16" s="1591"/>
      <c r="O16" s="1591"/>
      <c r="P16" s="1591"/>
      <c r="Q16" s="1591"/>
      <c r="R16" s="1591"/>
    </row>
    <row r="17" spans="2:18" s="1499" customFormat="1" ht="15" customHeight="1">
      <c r="B17" s="3569" t="s">
        <v>1823</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1743</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1796</v>
      </c>
      <c r="F19" s="1517" t="s">
        <v>1861</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1862</v>
      </c>
      <c r="G21" s="1592"/>
      <c r="H21" s="1593"/>
      <c r="I21" s="1593"/>
      <c r="J21" s="1593"/>
      <c r="K21" s="1593"/>
      <c r="L21" s="1593"/>
      <c r="M21" s="1593"/>
      <c r="N21" s="1593"/>
      <c r="O21" s="1593"/>
      <c r="P21" s="1593"/>
      <c r="Q21" s="1593"/>
      <c r="R21" s="1593"/>
    </row>
    <row r="22" spans="2:18" s="1534" customFormat="1" ht="15" customHeight="1">
      <c r="B22" s="1599"/>
      <c r="C22" s="1600"/>
      <c r="D22" s="3609" t="s">
        <v>1863</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1864</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1865</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1866</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1867</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1868</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1869</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1829</v>
      </c>
      <c r="E29" s="3568"/>
      <c r="F29" s="1517" t="s">
        <v>1689</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1870</v>
      </c>
      <c r="D31" s="3565"/>
      <c r="E31" s="3565"/>
      <c r="F31" s="1517" t="s">
        <v>1750</v>
      </c>
      <c r="G31" s="1592"/>
      <c r="H31" s="1591"/>
      <c r="I31" s="1591"/>
      <c r="J31" s="1593"/>
      <c r="K31" s="1528"/>
      <c r="L31" s="1591"/>
      <c r="M31" s="1591"/>
      <c r="N31" s="1591"/>
      <c r="O31" s="1591"/>
      <c r="P31" s="1593"/>
      <c r="Q31" s="1528"/>
      <c r="R31" s="1591"/>
    </row>
    <row r="32" spans="2:18" s="1499" customFormat="1" ht="15" customHeight="1">
      <c r="B32" s="1522"/>
      <c r="C32" s="3565" t="s">
        <v>1761</v>
      </c>
      <c r="D32" s="3565"/>
      <c r="E32" s="3565"/>
      <c r="F32" s="1521" t="s">
        <v>1752</v>
      </c>
      <c r="G32" s="1592"/>
      <c r="H32" s="1593"/>
      <c r="I32" s="1593"/>
      <c r="J32" s="1593"/>
      <c r="K32" s="1593"/>
      <c r="L32" s="1593"/>
      <c r="M32" s="1593"/>
      <c r="N32" s="1593"/>
      <c r="O32" s="1593"/>
      <c r="P32" s="1593"/>
      <c r="Q32" s="1593"/>
      <c r="R32" s="1593"/>
    </row>
    <row r="33" spans="2:18" s="1499" customFormat="1" ht="15" customHeight="1">
      <c r="B33" s="3569" t="s">
        <v>1762</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1763</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1833</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1834</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1835</v>
      </c>
      <c r="D37" s="3568"/>
      <c r="E37" s="3568"/>
      <c r="F37" s="1521" t="s">
        <v>1706</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1836</v>
      </c>
      <c r="C39" s="3565"/>
      <c r="D39" s="3565"/>
      <c r="E39" s="3565"/>
      <c r="F39" s="1521" t="s">
        <v>1709</v>
      </c>
      <c r="G39" s="1592"/>
      <c r="H39" s="1593"/>
      <c r="I39" s="1593"/>
      <c r="J39" s="1593"/>
      <c r="K39" s="1593"/>
      <c r="L39" s="1593"/>
      <c r="M39" s="1593"/>
      <c r="N39" s="1593"/>
      <c r="O39" s="1593"/>
      <c r="P39" s="1593"/>
      <c r="Q39" s="1593"/>
      <c r="R39" s="1593"/>
    </row>
    <row r="40" spans="2:18" s="1499" customFormat="1" ht="15" customHeight="1">
      <c r="B40" s="3569" t="s">
        <v>1871</v>
      </c>
      <c r="C40" s="3570"/>
      <c r="D40" s="3570"/>
      <c r="E40" s="3570"/>
      <c r="F40" s="1521" t="s">
        <v>1872</v>
      </c>
      <c r="G40" s="1592"/>
      <c r="H40" s="1593"/>
      <c r="I40" s="1593"/>
      <c r="J40" s="1593"/>
      <c r="K40" s="1593"/>
      <c r="L40" s="1593"/>
      <c r="M40" s="1593"/>
      <c r="N40" s="1593"/>
      <c r="O40" s="1593"/>
      <c r="P40" s="1593"/>
      <c r="Q40" s="1593"/>
      <c r="R40" s="1593"/>
    </row>
    <row r="41" spans="2:18" s="1499" customFormat="1" ht="15" customHeight="1">
      <c r="B41" s="3571" t="s">
        <v>1772</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1873</v>
      </c>
      <c r="C42" s="3563"/>
      <c r="D42" s="3563"/>
      <c r="E42" s="3563"/>
      <c r="F42" s="1517" t="s">
        <v>1874</v>
      </c>
      <c r="G42" s="1594"/>
      <c r="H42" s="1591"/>
      <c r="I42" s="1591"/>
      <c r="J42" s="1591"/>
      <c r="K42" s="1591"/>
      <c r="L42" s="1591"/>
      <c r="M42" s="1591"/>
      <c r="N42" s="1591"/>
      <c r="O42" s="1591"/>
      <c r="P42" s="1591"/>
      <c r="Q42" s="1591"/>
      <c r="R42" s="1591"/>
    </row>
    <row r="43" spans="2:18" s="1499" customFormat="1" ht="15" customHeight="1">
      <c r="B43" s="3564" t="s">
        <v>1875</v>
      </c>
      <c r="C43" s="3565"/>
      <c r="D43" s="3565"/>
      <c r="E43" s="3565"/>
      <c r="F43" s="1517" t="s">
        <v>1876</v>
      </c>
      <c r="G43" s="1592"/>
      <c r="H43" s="1591"/>
      <c r="I43" s="1591"/>
      <c r="J43" s="1591"/>
      <c r="K43" s="1591"/>
      <c r="L43" s="1591"/>
      <c r="M43" s="1591"/>
      <c r="N43" s="1591"/>
      <c r="O43" s="1591"/>
      <c r="P43" s="1591"/>
      <c r="Q43" s="1591"/>
      <c r="R43" s="1591"/>
    </row>
    <row r="44" spans="2:18" s="1499" customFormat="1" ht="15" customHeight="1">
      <c r="B44" s="3566" t="s">
        <v>1871</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1877</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1878</v>
      </c>
      <c r="E15" s="1"/>
      <c r="F15" s="1"/>
      <c r="G15" s="1"/>
      <c r="H15" s="1"/>
      <c r="I15" s="1"/>
      <c r="J15" s="1"/>
      <c r="K15" s="1"/>
      <c r="L15" s="1"/>
      <c r="M15" s="1"/>
      <c r="N15" s="1"/>
      <c r="O15" s="1"/>
      <c r="P15" s="1"/>
      <c r="Q15" s="1494" t="s">
        <v>1738</v>
      </c>
      <c r="R15" s="147"/>
      <c r="S15" s="146"/>
    </row>
    <row r="16" spans="2:25" ht="12" customHeight="1">
      <c r="B16" s="126"/>
      <c r="C16" s="145"/>
      <c r="D16" s="3559" t="s">
        <v>1879</v>
      </c>
      <c r="E16" s="3559"/>
      <c r="F16" s="3559"/>
      <c r="G16" s="3559"/>
      <c r="H16" s="3559"/>
      <c r="I16" s="3559"/>
      <c r="J16" s="3559"/>
      <c r="K16" s="3559"/>
      <c r="L16" s="3559"/>
      <c r="M16" s="3559"/>
      <c r="N16" s="3559"/>
      <c r="O16" s="3559"/>
      <c r="P16" s="3559"/>
      <c r="Q16" s="1494" t="s">
        <v>1741</v>
      </c>
      <c r="R16" s="146"/>
      <c r="S16" s="146"/>
    </row>
    <row r="17" spans="2:19" ht="12" customHeight="1">
      <c r="B17" s="126"/>
      <c r="D17" s="20" t="s">
        <v>1880</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1881</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1882</v>
      </c>
      <c r="C22" s="145"/>
      <c r="D22" s="20" t="s">
        <v>1883</v>
      </c>
      <c r="E22" s="20"/>
      <c r="F22" s="20"/>
      <c r="G22" s="20"/>
      <c r="H22" s="20"/>
      <c r="I22" s="20"/>
      <c r="J22" s="20"/>
      <c r="K22" s="20"/>
      <c r="L22" s="20"/>
      <c r="M22" s="20"/>
      <c r="N22" s="20"/>
      <c r="O22" s="20"/>
      <c r="P22" s="20"/>
      <c r="Q22" s="1494" t="s">
        <v>1800</v>
      </c>
      <c r="R22" s="146"/>
      <c r="S22" s="146"/>
    </row>
    <row r="23" spans="2:19" ht="12" customHeight="1">
      <c r="B23" s="1604" t="s">
        <v>1884</v>
      </c>
      <c r="C23" s="145"/>
      <c r="D23" s="20" t="s">
        <v>1885</v>
      </c>
      <c r="E23" s="20"/>
      <c r="F23" s="20"/>
      <c r="G23" s="20"/>
      <c r="H23" s="20"/>
      <c r="I23" s="20"/>
      <c r="J23" s="20"/>
      <c r="K23" s="20"/>
      <c r="L23" s="20"/>
      <c r="M23" s="20"/>
      <c r="N23" s="20"/>
      <c r="O23" s="20"/>
      <c r="P23" s="20"/>
      <c r="Q23" s="1493" t="s">
        <v>1752</v>
      </c>
      <c r="R23" s="146"/>
      <c r="S23" s="146"/>
    </row>
    <row r="24" spans="2:19" ht="12" customHeight="1">
      <c r="B24" s="1604"/>
      <c r="C24" s="145"/>
      <c r="D24" s="20" t="s">
        <v>1886</v>
      </c>
      <c r="E24" s="20"/>
      <c r="F24" s="20"/>
      <c r="G24" s="20"/>
      <c r="H24" s="20"/>
      <c r="I24" s="20"/>
      <c r="J24" s="20"/>
      <c r="K24" s="20"/>
      <c r="L24" s="20"/>
      <c r="M24" s="20"/>
      <c r="N24" s="20"/>
      <c r="O24" s="20"/>
      <c r="P24" s="20"/>
      <c r="Q24" s="1493" t="s">
        <v>1754</v>
      </c>
      <c r="R24" s="147"/>
      <c r="S24" s="146"/>
    </row>
    <row r="25" spans="2:19" ht="12" customHeight="1">
      <c r="B25" s="1604" t="s">
        <v>1887</v>
      </c>
      <c r="C25" s="142"/>
      <c r="D25" s="2" t="s">
        <v>1888</v>
      </c>
      <c r="E25" s="2"/>
      <c r="F25" s="2"/>
      <c r="G25" s="2"/>
      <c r="H25" s="2"/>
      <c r="I25" s="2"/>
      <c r="J25" s="2"/>
      <c r="K25" s="2"/>
      <c r="L25" s="2"/>
      <c r="M25" s="2"/>
      <c r="N25" s="2"/>
      <c r="O25" s="2"/>
      <c r="P25" s="2"/>
      <c r="Q25" s="1493" t="s">
        <v>1889</v>
      </c>
      <c r="R25" s="146"/>
      <c r="S25" s="146"/>
    </row>
    <row r="26" spans="2:19" ht="12" customHeight="1">
      <c r="B26" s="1604" t="s">
        <v>1884</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1890</v>
      </c>
      <c r="E28" s="18"/>
      <c r="F28" s="18"/>
      <c r="G28" s="18"/>
      <c r="H28" s="18"/>
      <c r="I28" s="18"/>
      <c r="J28" s="18"/>
      <c r="K28" s="18"/>
      <c r="L28" s="18"/>
      <c r="M28" s="18"/>
      <c r="N28" s="18"/>
      <c r="O28" s="18"/>
      <c r="P28" s="18"/>
      <c r="Q28" s="1494" t="s">
        <v>1891</v>
      </c>
      <c r="R28" s="144"/>
      <c r="S28" s="144"/>
    </row>
    <row r="29" spans="2:19" ht="12" customHeight="1">
      <c r="B29" s="126"/>
      <c r="C29" s="145"/>
      <c r="D29" s="2" t="s">
        <v>1892</v>
      </c>
      <c r="E29" s="2"/>
      <c r="F29" s="2"/>
      <c r="G29" s="2"/>
      <c r="H29" s="2"/>
      <c r="I29" s="2"/>
      <c r="J29" s="2"/>
      <c r="K29" s="2"/>
      <c r="L29" s="2"/>
      <c r="M29" s="2"/>
      <c r="N29" s="2"/>
      <c r="O29" s="2"/>
      <c r="P29" s="2"/>
      <c r="Q29" s="1493" t="s">
        <v>377</v>
      </c>
      <c r="R29" s="146"/>
      <c r="S29" s="146"/>
    </row>
    <row r="30" spans="2:19" ht="12" customHeight="1">
      <c r="B30" s="126"/>
      <c r="C30" s="145"/>
      <c r="D30" s="2" t="s">
        <v>1893</v>
      </c>
      <c r="E30" s="2"/>
      <c r="F30" s="2"/>
      <c r="G30" s="2"/>
      <c r="H30" s="2"/>
      <c r="I30" s="2"/>
      <c r="J30" s="2"/>
      <c r="K30" s="2"/>
      <c r="L30" s="2"/>
      <c r="M30" s="2"/>
      <c r="N30" s="2"/>
      <c r="O30" s="2"/>
      <c r="P30" s="2"/>
      <c r="Q30" s="1493" t="s">
        <v>1706</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1894</v>
      </c>
      <c r="C33" s="145"/>
      <c r="D33" s="2" t="s">
        <v>1895</v>
      </c>
      <c r="E33" s="2"/>
      <c r="F33" s="2"/>
      <c r="G33" s="2"/>
      <c r="H33" s="2"/>
      <c r="I33" s="2"/>
      <c r="J33" s="2"/>
      <c r="K33" s="2"/>
      <c r="L33" s="2"/>
      <c r="M33" s="2"/>
      <c r="N33" s="2"/>
      <c r="O33" s="2"/>
      <c r="P33" s="2"/>
      <c r="Q33" s="1494" t="s">
        <v>1709</v>
      </c>
      <c r="R33" s="146"/>
      <c r="S33" s="146"/>
    </row>
    <row r="34" spans="2:19" ht="12" customHeight="1">
      <c r="B34" s="1604"/>
      <c r="C34" s="145"/>
      <c r="D34" s="2" t="s">
        <v>1896</v>
      </c>
      <c r="E34" s="2"/>
      <c r="F34" s="2"/>
      <c r="G34" s="2"/>
      <c r="H34" s="2"/>
      <c r="I34" s="2"/>
      <c r="J34" s="2"/>
      <c r="K34" s="2"/>
      <c r="L34" s="2"/>
      <c r="M34" s="2"/>
      <c r="N34" s="2"/>
      <c r="O34" s="2"/>
      <c r="P34" s="2"/>
      <c r="Q34" s="1494" t="s">
        <v>1897</v>
      </c>
      <c r="R34" s="146"/>
      <c r="S34" s="146"/>
    </row>
    <row r="35" spans="2:19" ht="12" customHeight="1">
      <c r="B35" s="1604" t="s">
        <v>1898</v>
      </c>
      <c r="C35" s="145"/>
      <c r="D35" s="2" t="s">
        <v>1899</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1900</v>
      </c>
      <c r="E40" s="2"/>
      <c r="F40" s="2"/>
      <c r="G40" s="2"/>
      <c r="H40" s="2"/>
      <c r="I40" s="2"/>
      <c r="J40" s="2"/>
      <c r="K40" s="2"/>
      <c r="L40" s="2"/>
      <c r="M40" s="2"/>
      <c r="N40" s="2"/>
      <c r="O40" s="2"/>
      <c r="P40" s="2"/>
      <c r="Q40" s="1606" t="s">
        <v>1714</v>
      </c>
      <c r="R40" s="146"/>
      <c r="S40" s="146"/>
    </row>
    <row r="41" spans="2:19" ht="12" customHeight="1">
      <c r="B41" s="106"/>
      <c r="C41" s="145"/>
      <c r="D41" s="2" t="s">
        <v>1901</v>
      </c>
      <c r="E41" s="2"/>
      <c r="F41" s="2"/>
      <c r="G41" s="2"/>
      <c r="H41" s="2"/>
      <c r="I41" s="2"/>
      <c r="J41" s="2"/>
      <c r="K41" s="2"/>
      <c r="L41" s="2"/>
      <c r="M41" s="2"/>
      <c r="N41" s="2"/>
      <c r="O41" s="2"/>
      <c r="P41" s="2"/>
      <c r="Q41" s="1608" t="s">
        <v>1902</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1903</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1904</v>
      </c>
      <c r="E51" s="18"/>
      <c r="F51" s="18"/>
      <c r="G51" s="18"/>
      <c r="H51" s="18"/>
      <c r="I51" s="18"/>
      <c r="J51" s="18"/>
      <c r="K51" s="18"/>
      <c r="L51" s="18"/>
      <c r="M51" s="18"/>
      <c r="N51" s="18"/>
      <c r="O51" s="18"/>
      <c r="P51" s="18"/>
      <c r="Q51" s="1494" t="s">
        <v>1769</v>
      </c>
      <c r="R51" s="147"/>
      <c r="S51" s="147"/>
    </row>
    <row r="52" spans="2:19" ht="12" customHeight="1">
      <c r="B52" s="106"/>
      <c r="C52" s="145"/>
      <c r="D52" s="2" t="s">
        <v>1905</v>
      </c>
      <c r="E52" s="2"/>
      <c r="F52" s="2"/>
      <c r="G52" s="2"/>
      <c r="H52" s="2"/>
      <c r="I52" s="2"/>
      <c r="J52" s="2"/>
      <c r="K52" s="2"/>
      <c r="L52" s="2"/>
      <c r="M52" s="2"/>
      <c r="N52" s="2"/>
      <c r="O52" s="2"/>
      <c r="P52" s="2"/>
      <c r="Q52" s="1493" t="s">
        <v>354</v>
      </c>
      <c r="R52" s="146"/>
      <c r="S52" s="146"/>
    </row>
    <row r="53" spans="2:19" ht="12" customHeight="1">
      <c r="B53" s="106"/>
      <c r="C53" s="145"/>
      <c r="D53" s="2" t="s">
        <v>1906</v>
      </c>
      <c r="E53" s="2"/>
      <c r="F53" s="2"/>
      <c r="G53" s="2"/>
      <c r="H53" s="2"/>
      <c r="I53" s="2"/>
      <c r="J53" s="2"/>
      <c r="K53" s="2"/>
      <c r="L53" s="2"/>
      <c r="M53" s="2"/>
      <c r="N53" s="2"/>
      <c r="O53" s="2"/>
      <c r="P53" s="2"/>
      <c r="Q53" s="1493" t="s">
        <v>1907</v>
      </c>
      <c r="R53" s="146"/>
      <c r="S53" s="146"/>
    </row>
    <row r="54" spans="2:19" ht="12" customHeight="1">
      <c r="B54" s="106"/>
      <c r="C54" s="145"/>
      <c r="D54" s="2" t="s">
        <v>304</v>
      </c>
      <c r="E54" s="2"/>
      <c r="F54" s="2"/>
      <c r="G54" s="2"/>
      <c r="H54" s="2"/>
      <c r="I54" s="2"/>
      <c r="J54" s="2"/>
      <c r="K54" s="2"/>
      <c r="L54" s="2"/>
      <c r="M54" s="2"/>
      <c r="N54" s="2"/>
      <c r="O54" s="2"/>
      <c r="P54" s="2"/>
      <c r="Q54" s="1494" t="s">
        <v>1908</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1909</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1910</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1911</v>
      </c>
      <c r="C8" s="1617" t="s">
        <v>1912</v>
      </c>
      <c r="D8" s="1618"/>
      <c r="E8" s="1618"/>
      <c r="F8" s="1618"/>
      <c r="G8" s="1619" t="s">
        <v>731</v>
      </c>
      <c r="H8" s="1620" t="s">
        <v>1671</v>
      </c>
    </row>
    <row r="9" spans="2:11" s="1499" customFormat="1">
      <c r="B9" s="1621" t="s">
        <v>1913</v>
      </c>
      <c r="C9" s="1622" t="s">
        <v>1911</v>
      </c>
      <c r="D9" s="3616"/>
      <c r="E9" s="3617"/>
      <c r="F9" s="1623"/>
      <c r="G9" s="1624" t="s">
        <v>143</v>
      </c>
      <c r="H9" s="1625" t="s">
        <v>145</v>
      </c>
    </row>
    <row r="10" spans="2:11" s="1499" customFormat="1" ht="18" customHeight="1">
      <c r="B10" s="1626"/>
      <c r="C10" s="1626"/>
      <c r="D10" s="3620" t="s">
        <v>1914</v>
      </c>
      <c r="E10" s="3621"/>
      <c r="F10" s="1627" t="s">
        <v>1738</v>
      </c>
      <c r="G10" s="1628"/>
      <c r="H10" s="1629"/>
    </row>
    <row r="11" spans="2:11" s="1499" customFormat="1" ht="18" customHeight="1">
      <c r="B11" s="1626"/>
      <c r="C11" s="1626"/>
      <c r="D11" s="3618" t="s">
        <v>1915</v>
      </c>
      <c r="E11" s="3619"/>
      <c r="F11" s="1627" t="s">
        <v>1741</v>
      </c>
      <c r="G11" s="1628"/>
      <c r="H11" s="1629"/>
    </row>
    <row r="12" spans="2:11" s="1499" customFormat="1" ht="18" customHeight="1">
      <c r="B12" s="1626"/>
      <c r="C12" s="1626"/>
      <c r="D12" s="3618" t="s">
        <v>1916</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1877</v>
      </c>
      <c r="C14" s="1632"/>
      <c r="D14" s="3618" t="s">
        <v>1917</v>
      </c>
      <c r="E14" s="3619"/>
      <c r="F14" s="1627" t="s">
        <v>329</v>
      </c>
      <c r="G14" s="1628"/>
      <c r="H14" s="1629"/>
    </row>
    <row r="15" spans="2:11" s="1499" customFormat="1" ht="18" customHeight="1">
      <c r="B15" s="1632"/>
      <c r="C15" s="1632"/>
      <c r="D15" s="3618" t="s">
        <v>1918</v>
      </c>
      <c r="E15" s="3619"/>
      <c r="F15" s="1633" t="s">
        <v>330</v>
      </c>
      <c r="G15" s="1634"/>
      <c r="H15" s="1635"/>
    </row>
    <row r="16" spans="2:11" s="1499" customFormat="1" ht="18" customHeight="1">
      <c r="B16" s="1621"/>
      <c r="C16" s="1621"/>
      <c r="D16" s="3629" t="s">
        <v>1919</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1920</v>
      </c>
      <c r="C19" s="3628"/>
      <c r="D19" s="3628"/>
      <c r="E19" s="3628"/>
      <c r="F19" s="3628"/>
      <c r="G19" s="3628"/>
      <c r="H19" s="3628"/>
    </row>
    <row r="20" spans="2:22" s="1499" customFormat="1">
      <c r="B20" s="3628" t="s">
        <v>1653</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1921</v>
      </c>
      <c r="C22" s="1617" t="s">
        <v>1912</v>
      </c>
      <c r="D22" s="1618"/>
      <c r="E22" s="1618"/>
      <c r="F22" s="1618"/>
      <c r="G22" s="1619" t="s">
        <v>731</v>
      </c>
      <c r="H22" s="1620" t="s">
        <v>1671</v>
      </c>
    </row>
    <row r="23" spans="2:22" s="1499" customFormat="1">
      <c r="B23" s="1621" t="s">
        <v>231</v>
      </c>
      <c r="C23" s="1622" t="s">
        <v>1911</v>
      </c>
      <c r="D23" s="3616"/>
      <c r="E23" s="3617"/>
      <c r="F23" s="1623"/>
      <c r="G23" s="1624" t="s">
        <v>143</v>
      </c>
      <c r="H23" s="1625" t="s">
        <v>145</v>
      </c>
    </row>
    <row r="24" spans="2:22" s="1499" customFormat="1" ht="18" customHeight="1">
      <c r="B24" s="1626"/>
      <c r="C24" s="1626"/>
      <c r="D24" s="3620" t="s">
        <v>1914</v>
      </c>
      <c r="E24" s="3621"/>
      <c r="F24" s="1627" t="s">
        <v>336</v>
      </c>
      <c r="G24" s="1628"/>
      <c r="H24" s="1629"/>
    </row>
    <row r="25" spans="2:22" s="1499" customFormat="1" ht="18" customHeight="1">
      <c r="B25" s="1626"/>
      <c r="C25" s="1626"/>
      <c r="D25" s="3618" t="s">
        <v>1915</v>
      </c>
      <c r="E25" s="3619"/>
      <c r="F25" s="1627" t="s">
        <v>337</v>
      </c>
      <c r="G25" s="1628"/>
      <c r="H25" s="1629"/>
    </row>
    <row r="26" spans="2:22" s="1499" customFormat="1" ht="18" customHeight="1">
      <c r="B26" s="1626"/>
      <c r="C26" s="1626"/>
      <c r="D26" s="3618" t="s">
        <v>1916</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1877</v>
      </c>
      <c r="C28" s="1632"/>
      <c r="D28" s="3618" t="s">
        <v>1917</v>
      </c>
      <c r="E28" s="3619"/>
      <c r="F28" s="1627" t="s">
        <v>1685</v>
      </c>
      <c r="G28" s="1628"/>
      <c r="H28" s="1629"/>
    </row>
    <row r="29" spans="2:22" s="1499" customFormat="1" ht="18" customHeight="1">
      <c r="B29" s="1632"/>
      <c r="C29" s="1632"/>
      <c r="D29" s="3618" t="s">
        <v>1918</v>
      </c>
      <c r="E29" s="3619"/>
      <c r="F29" s="1633" t="s">
        <v>1689</v>
      </c>
      <c r="G29" s="1634"/>
      <c r="H29" s="1635"/>
    </row>
    <row r="30" spans="2:22" s="1499" customFormat="1" ht="18" customHeight="1">
      <c r="B30" s="1621"/>
      <c r="C30" s="1621"/>
      <c r="D30" s="3629" t="s">
        <v>1919</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1922</v>
      </c>
      <c r="D4" s="3654" t="s">
        <v>594</v>
      </c>
      <c r="E4" s="3654"/>
      <c r="F4" s="3654"/>
      <c r="G4" s="3654"/>
      <c r="H4" s="3654"/>
      <c r="I4" s="3654"/>
      <c r="J4" s="3654"/>
      <c r="K4" s="3654"/>
      <c r="L4" s="1644"/>
      <c r="M4" s="1644"/>
      <c r="N4" s="1644"/>
    </row>
    <row r="5" spans="2:14">
      <c r="D5" s="3655" t="s">
        <v>1923</v>
      </c>
      <c r="E5" s="3655"/>
      <c r="F5" s="3655"/>
      <c r="G5" s="3655"/>
      <c r="H5" s="3655"/>
      <c r="I5" s="3655"/>
      <c r="J5" s="3655"/>
      <c r="K5" s="3655"/>
      <c r="L5" s="1645"/>
      <c r="M5" s="1645"/>
      <c r="N5" s="1645"/>
    </row>
    <row r="6" spans="2:14">
      <c r="B6" s="1042" t="s">
        <v>693</v>
      </c>
      <c r="D6" s="3655" t="s">
        <v>1924</v>
      </c>
      <c r="E6" s="3655"/>
      <c r="F6" s="3655"/>
      <c r="G6" s="3655"/>
      <c r="H6" s="3655"/>
      <c r="I6" s="3655"/>
      <c r="J6" s="3655"/>
      <c r="K6" s="3655"/>
      <c r="L6" s="1645"/>
      <c r="M6" s="1645"/>
      <c r="N6" s="1645"/>
    </row>
    <row r="7" spans="2:14">
      <c r="D7" s="3655" t="s">
        <v>1653</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1921</v>
      </c>
      <c r="C9" s="1648"/>
      <c r="D9" s="1648"/>
      <c r="E9" s="1648"/>
      <c r="F9" s="1648"/>
      <c r="G9" s="1648"/>
      <c r="H9" s="1648"/>
      <c r="I9" s="1648"/>
      <c r="J9" s="1650" t="s">
        <v>1925</v>
      </c>
      <c r="K9" s="1651" t="s">
        <v>1926</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1927</v>
      </c>
      <c r="D12" s="3647"/>
      <c r="E12" s="3647"/>
      <c r="F12" s="3647"/>
      <c r="G12" s="3647"/>
      <c r="H12" s="3647"/>
      <c r="I12" s="1648"/>
      <c r="J12" s="1658"/>
      <c r="K12" s="1658"/>
    </row>
    <row r="13" spans="2:14">
      <c r="B13" s="1655" t="s">
        <v>1928</v>
      </c>
      <c r="C13" s="1659"/>
      <c r="D13" s="3656" t="s">
        <v>1929</v>
      </c>
      <c r="E13" s="3656"/>
      <c r="F13" s="3656"/>
      <c r="G13" s="3656"/>
      <c r="H13" s="3656"/>
      <c r="I13" s="1661" t="s">
        <v>146</v>
      </c>
      <c r="J13" s="1662">
        <v>150917</v>
      </c>
      <c r="K13" s="1662">
        <v>162867</v>
      </c>
    </row>
    <row r="14" spans="2:14">
      <c r="B14" s="1655"/>
      <c r="C14" s="1648"/>
      <c r="D14" s="3652" t="s">
        <v>1930</v>
      </c>
      <c r="E14" s="3652"/>
      <c r="F14" s="3652"/>
      <c r="G14" s="3652"/>
      <c r="H14" s="3652"/>
      <c r="I14" s="1648"/>
      <c r="J14" s="1658"/>
      <c r="K14" s="1658"/>
    </row>
    <row r="15" spans="2:14">
      <c r="B15" s="1655"/>
      <c r="C15" s="1648"/>
      <c r="D15" s="1648"/>
      <c r="E15" s="3647" t="s">
        <v>1931</v>
      </c>
      <c r="F15" s="3647"/>
      <c r="G15" s="3647"/>
      <c r="H15" s="3647"/>
      <c r="I15" s="1648"/>
      <c r="J15" s="1658"/>
      <c r="K15" s="1658"/>
    </row>
    <row r="16" spans="2:14">
      <c r="B16" s="1655"/>
      <c r="C16" s="1648"/>
      <c r="D16" s="1648"/>
      <c r="E16" s="1664"/>
      <c r="F16" s="3653" t="s">
        <v>1932</v>
      </c>
      <c r="G16" s="3653"/>
      <c r="H16" s="3653"/>
      <c r="I16" s="1665"/>
      <c r="J16" s="1658"/>
      <c r="K16" s="1658"/>
    </row>
    <row r="17" spans="2:11">
      <c r="B17" s="1655"/>
      <c r="C17" s="1666"/>
      <c r="D17" s="1666"/>
      <c r="E17" s="1667"/>
      <c r="F17" s="1668"/>
      <c r="G17" s="3657" t="s">
        <v>1933</v>
      </c>
      <c r="H17" s="3657"/>
      <c r="I17" s="1665"/>
      <c r="J17" s="1658"/>
      <c r="K17" s="1658"/>
    </row>
    <row r="18" spans="2:11">
      <c r="B18" s="1655"/>
      <c r="C18" s="1659"/>
      <c r="D18" s="1669"/>
      <c r="E18" s="1669"/>
      <c r="F18" s="1670"/>
      <c r="G18" s="1670"/>
      <c r="H18" s="1660" t="s">
        <v>1934</v>
      </c>
      <c r="I18" s="1671" t="s">
        <v>217</v>
      </c>
      <c r="J18" s="1658">
        <v>0</v>
      </c>
      <c r="K18" s="1658">
        <v>0</v>
      </c>
    </row>
    <row r="19" spans="2:11">
      <c r="B19" s="1655"/>
      <c r="C19" s="1672"/>
      <c r="D19" s="1673"/>
      <c r="E19" s="1673"/>
      <c r="F19" s="1674"/>
      <c r="G19" s="1674"/>
      <c r="H19" s="1675" t="s">
        <v>1935</v>
      </c>
      <c r="I19" s="1676" t="s">
        <v>218</v>
      </c>
      <c r="J19" s="1677">
        <v>12052</v>
      </c>
      <c r="K19" s="1677">
        <v>-21871</v>
      </c>
    </row>
    <row r="20" spans="2:11">
      <c r="B20" s="1655"/>
      <c r="C20" s="1672"/>
      <c r="D20" s="1673"/>
      <c r="E20" s="1678"/>
      <c r="F20" s="1679"/>
      <c r="G20" s="3635" t="s">
        <v>1936</v>
      </c>
      <c r="H20" s="3635"/>
      <c r="I20" s="1676" t="s">
        <v>220</v>
      </c>
      <c r="J20" s="1677">
        <v>0</v>
      </c>
      <c r="K20" s="1677">
        <v>5</v>
      </c>
    </row>
    <row r="21" spans="2:11">
      <c r="B21" s="1655"/>
      <c r="C21" s="1666"/>
      <c r="D21" s="1680"/>
      <c r="E21" s="1681"/>
      <c r="F21" s="3650" t="s">
        <v>1937</v>
      </c>
      <c r="G21" s="3650"/>
      <c r="H21" s="3650"/>
      <c r="I21" s="1682"/>
      <c r="J21" s="1658"/>
      <c r="K21" s="1658"/>
    </row>
    <row r="22" spans="2:11">
      <c r="B22" s="1655"/>
      <c r="C22" s="1659"/>
      <c r="D22" s="1660"/>
      <c r="E22" s="1670"/>
      <c r="F22" s="1670"/>
      <c r="G22" s="3651" t="s">
        <v>1938</v>
      </c>
      <c r="H22" s="3651"/>
      <c r="I22" s="1683" t="s">
        <v>221</v>
      </c>
      <c r="J22" s="1658">
        <v>0</v>
      </c>
      <c r="K22" s="1658">
        <v>0</v>
      </c>
    </row>
    <row r="23" spans="2:11">
      <c r="B23" s="1655"/>
      <c r="C23" s="1672"/>
      <c r="D23" s="1684"/>
      <c r="E23" s="1674"/>
      <c r="F23" s="1674"/>
      <c r="G23" s="3635" t="s">
        <v>1936</v>
      </c>
      <c r="H23" s="3635"/>
      <c r="I23" s="1685" t="s">
        <v>126</v>
      </c>
      <c r="J23" s="1677">
        <v>0</v>
      </c>
      <c r="K23" s="1677">
        <v>0</v>
      </c>
    </row>
    <row r="24" spans="2:11">
      <c r="B24" s="1655"/>
      <c r="C24" s="1666"/>
      <c r="D24" s="1680"/>
      <c r="E24" s="1657"/>
      <c r="F24" s="3642" t="s">
        <v>1939</v>
      </c>
      <c r="G24" s="3642"/>
      <c r="H24" s="3642"/>
      <c r="I24" s="1665"/>
      <c r="J24" s="1658"/>
      <c r="K24" s="1658"/>
    </row>
    <row r="25" spans="2:11">
      <c r="B25" s="1655"/>
      <c r="C25" s="1659"/>
      <c r="D25" s="1660"/>
      <c r="E25" s="1670"/>
      <c r="F25" s="1670"/>
      <c r="G25" s="3651" t="s">
        <v>1938</v>
      </c>
      <c r="H25" s="3651"/>
      <c r="I25" s="1683" t="s">
        <v>13</v>
      </c>
      <c r="J25" s="1662">
        <v>0</v>
      </c>
      <c r="K25" s="1662">
        <v>0</v>
      </c>
    </row>
    <row r="26" spans="2:11">
      <c r="B26" s="1655"/>
      <c r="C26" s="1659"/>
      <c r="D26" s="1660"/>
      <c r="E26" s="1670"/>
      <c r="F26" s="1670"/>
      <c r="G26" s="3635" t="s">
        <v>1936</v>
      </c>
      <c r="H26" s="3635"/>
      <c r="I26" s="1683" t="s">
        <v>557</v>
      </c>
      <c r="J26" s="1658"/>
      <c r="K26" s="1658"/>
    </row>
    <row r="27" spans="2:11">
      <c r="B27" s="1655"/>
      <c r="C27" s="1672"/>
      <c r="D27" s="1684"/>
      <c r="E27" s="1674"/>
      <c r="F27" s="1674"/>
      <c r="G27" s="3640" t="s">
        <v>1940</v>
      </c>
      <c r="H27" s="3640"/>
      <c r="I27" s="1685" t="s">
        <v>121</v>
      </c>
      <c r="J27" s="1677">
        <v>0</v>
      </c>
      <c r="K27" s="1677">
        <v>0</v>
      </c>
    </row>
    <row r="28" spans="2:11">
      <c r="B28" s="1655"/>
      <c r="C28" s="1672"/>
      <c r="D28" s="1684"/>
      <c r="E28" s="1684"/>
      <c r="F28" s="3637" t="s">
        <v>1941</v>
      </c>
      <c r="G28" s="3637"/>
      <c r="H28" s="3637"/>
      <c r="I28" s="1661" t="s">
        <v>227</v>
      </c>
      <c r="J28" s="1662">
        <v>0</v>
      </c>
      <c r="K28" s="1662">
        <v>0</v>
      </c>
    </row>
    <row r="29" spans="2:11">
      <c r="B29" s="1655"/>
      <c r="C29" s="1672"/>
      <c r="D29" s="1684"/>
      <c r="E29" s="1684"/>
      <c r="F29" s="3645" t="s">
        <v>1942</v>
      </c>
      <c r="G29" s="3645"/>
      <c r="H29" s="3645"/>
      <c r="I29" s="1661" t="s">
        <v>627</v>
      </c>
      <c r="J29" s="1677"/>
      <c r="K29" s="1677"/>
    </row>
    <row r="30" spans="2:11">
      <c r="B30" s="1655"/>
      <c r="C30" s="1672"/>
      <c r="D30" s="1684"/>
      <c r="E30" s="1684"/>
      <c r="F30" s="3645" t="s">
        <v>1943</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1944</v>
      </c>
      <c r="F32" s="3637"/>
      <c r="G32" s="3637"/>
      <c r="H32" s="3637"/>
      <c r="I32" s="1685" t="s">
        <v>128</v>
      </c>
      <c r="J32" s="1687">
        <v>12052</v>
      </c>
      <c r="K32" s="1687">
        <v>-21866</v>
      </c>
    </row>
    <row r="33" spans="2:11">
      <c r="B33" s="1655"/>
      <c r="C33" s="1688"/>
      <c r="D33" s="1689"/>
      <c r="E33" s="3642" t="s">
        <v>1945</v>
      </c>
      <c r="F33" s="3642"/>
      <c r="G33" s="3642"/>
      <c r="H33" s="3642"/>
      <c r="I33" s="1690"/>
      <c r="J33" s="1687"/>
      <c r="K33" s="1687"/>
    </row>
    <row r="34" spans="2:11">
      <c r="B34" s="1655"/>
      <c r="C34" s="1691"/>
      <c r="D34" s="1680"/>
      <c r="E34" s="1657"/>
      <c r="F34" s="3653" t="s">
        <v>1932</v>
      </c>
      <c r="G34" s="3653"/>
      <c r="H34" s="3653"/>
      <c r="I34" s="1692"/>
      <c r="J34" s="1658"/>
      <c r="K34" s="1658"/>
    </row>
    <row r="35" spans="2:11">
      <c r="B35" s="1655"/>
      <c r="C35" s="1691"/>
      <c r="D35" s="1680"/>
      <c r="E35" s="1657"/>
      <c r="F35" s="1666"/>
      <c r="G35" s="3648" t="s">
        <v>1933</v>
      </c>
      <c r="H35" s="3648"/>
      <c r="I35" s="1692"/>
      <c r="J35" s="1658"/>
      <c r="K35" s="1658"/>
    </row>
    <row r="36" spans="2:11">
      <c r="B36" s="1655"/>
      <c r="C36" s="1659"/>
      <c r="D36" s="1660"/>
      <c r="E36" s="1693"/>
      <c r="F36" s="1669"/>
      <c r="G36" s="1669"/>
      <c r="H36" s="1660" t="s">
        <v>1946</v>
      </c>
      <c r="I36" s="1683" t="s">
        <v>629</v>
      </c>
      <c r="J36" s="1662">
        <v>23695</v>
      </c>
      <c r="K36" s="1662">
        <v>-36170</v>
      </c>
    </row>
    <row r="37" spans="2:11">
      <c r="B37" s="1655"/>
      <c r="C37" s="1659"/>
      <c r="D37" s="1660"/>
      <c r="E37" s="1694"/>
      <c r="F37" s="3637" t="s">
        <v>1947</v>
      </c>
      <c r="G37" s="3637"/>
      <c r="H37" s="3637"/>
      <c r="I37" s="1683" t="s">
        <v>14</v>
      </c>
      <c r="J37" s="1662">
        <v>0</v>
      </c>
      <c r="K37" s="1662">
        <v>0</v>
      </c>
    </row>
    <row r="38" spans="2:11">
      <c r="B38" s="1655"/>
      <c r="C38" s="1659"/>
      <c r="D38" s="1660"/>
      <c r="E38" s="1694"/>
      <c r="F38" s="3637" t="s">
        <v>1948</v>
      </c>
      <c r="G38" s="3637"/>
      <c r="H38" s="3637"/>
      <c r="I38" s="1661" t="s">
        <v>225</v>
      </c>
      <c r="J38" s="1662">
        <v>0</v>
      </c>
      <c r="K38" s="1662">
        <v>0</v>
      </c>
    </row>
    <row r="39" spans="2:11">
      <c r="B39" s="1655"/>
      <c r="C39" s="1659"/>
      <c r="D39" s="1660"/>
      <c r="E39" s="1694"/>
      <c r="F39" s="3637" t="s">
        <v>1949</v>
      </c>
      <c r="G39" s="3637"/>
      <c r="H39" s="3637"/>
      <c r="I39" s="1661" t="s">
        <v>29</v>
      </c>
      <c r="J39" s="1662">
        <v>0</v>
      </c>
      <c r="K39" s="1662">
        <v>0</v>
      </c>
    </row>
    <row r="40" spans="2:11">
      <c r="B40" s="1655"/>
      <c r="C40" s="1672"/>
      <c r="D40" s="1684"/>
      <c r="E40" s="1695"/>
      <c r="F40" s="3638" t="s">
        <v>652</v>
      </c>
      <c r="G40" s="3638"/>
      <c r="H40" s="3638"/>
      <c r="I40" s="1676" t="s">
        <v>226</v>
      </c>
      <c r="J40" s="1677">
        <v>0</v>
      </c>
      <c r="K40" s="1677">
        <v>0</v>
      </c>
    </row>
    <row r="41" spans="2:11">
      <c r="B41" s="1655"/>
      <c r="C41" s="1672"/>
      <c r="D41" s="1684"/>
      <c r="E41" s="3639" t="s">
        <v>1950</v>
      </c>
      <c r="F41" s="3639"/>
      <c r="G41" s="3639"/>
      <c r="H41" s="3639"/>
      <c r="I41" s="1676" t="s">
        <v>228</v>
      </c>
      <c r="J41" s="1662">
        <v>23695</v>
      </c>
      <c r="K41" s="1662">
        <v>-36170</v>
      </c>
    </row>
    <row r="42" spans="2:11">
      <c r="B42" s="1696"/>
      <c r="C42" s="1672"/>
      <c r="D42" s="3635" t="s">
        <v>1951</v>
      </c>
      <c r="E42" s="3635"/>
      <c r="F42" s="3635"/>
      <c r="G42" s="3635"/>
      <c r="H42" s="3635"/>
      <c r="I42" s="1676" t="s">
        <v>130</v>
      </c>
      <c r="J42" s="1662">
        <v>35747</v>
      </c>
      <c r="K42" s="1662">
        <v>-58036</v>
      </c>
    </row>
    <row r="43" spans="2:11">
      <c r="B43" s="1696"/>
      <c r="C43" s="3649" t="s">
        <v>1952</v>
      </c>
      <c r="D43" s="3644"/>
      <c r="E43" s="3644"/>
      <c r="F43" s="3644"/>
      <c r="G43" s="3644"/>
      <c r="H43" s="3644"/>
      <c r="I43" s="1676" t="s">
        <v>120</v>
      </c>
      <c r="J43" s="1662">
        <v>186664</v>
      </c>
      <c r="K43" s="1662">
        <v>104831</v>
      </c>
    </row>
    <row r="44" spans="2:11">
      <c r="B44" s="1696"/>
      <c r="C44" s="3641" t="s">
        <v>1953</v>
      </c>
      <c r="D44" s="3642"/>
      <c r="E44" s="3642"/>
      <c r="F44" s="3642"/>
      <c r="G44" s="3642"/>
      <c r="H44" s="3642"/>
      <c r="I44" s="1699"/>
      <c r="J44" s="1687"/>
      <c r="K44" s="1700"/>
    </row>
    <row r="45" spans="2:11">
      <c r="B45" s="1701"/>
      <c r="C45" s="1702"/>
      <c r="D45" s="3632" t="s">
        <v>1904</v>
      </c>
      <c r="E45" s="3632"/>
      <c r="F45" s="3632"/>
      <c r="G45" s="3632"/>
      <c r="H45" s="3632"/>
      <c r="I45" s="1683" t="s">
        <v>688</v>
      </c>
      <c r="J45" s="1703"/>
      <c r="K45" s="1704"/>
    </row>
    <row r="46" spans="2:11">
      <c r="B46" s="1701"/>
      <c r="C46" s="1705"/>
      <c r="D46" s="3633" t="s">
        <v>1905</v>
      </c>
      <c r="E46" s="3633"/>
      <c r="F46" s="3633"/>
      <c r="G46" s="3633"/>
      <c r="H46" s="3633"/>
      <c r="I46" s="1685" t="s">
        <v>690</v>
      </c>
      <c r="J46" s="1703"/>
      <c r="K46" s="1704"/>
    </row>
    <row r="47" spans="2:11">
      <c r="B47" s="1696"/>
      <c r="C47" s="1697"/>
      <c r="D47" s="3634" t="s">
        <v>1906</v>
      </c>
      <c r="E47" s="3634"/>
      <c r="F47" s="3634"/>
      <c r="G47" s="3634"/>
      <c r="H47" s="3634"/>
      <c r="I47" s="1685" t="s">
        <v>1954</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186664</v>
      </c>
      <c r="K49" s="1677">
        <v>104831</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1671</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1955</v>
      </c>
      <c r="E54" s="3648"/>
      <c r="F54" s="3648"/>
      <c r="G54" s="3648"/>
      <c r="H54" s="3648"/>
      <c r="I54" s="1648"/>
      <c r="J54" s="1658"/>
      <c r="K54" s="1658"/>
    </row>
    <row r="55" spans="2:11">
      <c r="B55" s="1655"/>
      <c r="C55" s="1657"/>
      <c r="D55" s="1648"/>
      <c r="E55" s="3647" t="s">
        <v>1931</v>
      </c>
      <c r="F55" s="3647"/>
      <c r="G55" s="3647"/>
      <c r="H55" s="3647"/>
      <c r="I55" s="1648"/>
      <c r="J55" s="1658"/>
      <c r="K55" s="1658"/>
    </row>
    <row r="56" spans="2:11">
      <c r="B56" s="1696"/>
      <c r="C56" s="1659"/>
      <c r="D56" s="1669"/>
      <c r="E56" s="1714"/>
      <c r="F56" s="3643" t="s">
        <v>1956</v>
      </c>
      <c r="G56" s="3643"/>
      <c r="H56" s="3643"/>
      <c r="I56" s="1661" t="s">
        <v>15</v>
      </c>
      <c r="J56" s="1662"/>
      <c r="K56" s="1662"/>
    </row>
    <row r="57" spans="2:11">
      <c r="B57" s="1655"/>
      <c r="C57" s="1672"/>
      <c r="D57" s="1673"/>
      <c r="E57" s="1698"/>
      <c r="F57" s="3644" t="s">
        <v>1957</v>
      </c>
      <c r="G57" s="3644"/>
      <c r="H57" s="3644"/>
      <c r="I57" s="1685" t="s">
        <v>21</v>
      </c>
      <c r="J57" s="1677">
        <v>0</v>
      </c>
      <c r="K57" s="1677">
        <v>0</v>
      </c>
    </row>
    <row r="58" spans="2:11">
      <c r="B58" s="1655"/>
      <c r="C58" s="1672"/>
      <c r="D58" s="1673"/>
      <c r="E58" s="1698"/>
      <c r="F58" s="3644" t="s">
        <v>1958</v>
      </c>
      <c r="G58" s="3644"/>
      <c r="H58" s="3644"/>
      <c r="I58" s="1715">
        <v>46</v>
      </c>
      <c r="J58" s="1677"/>
      <c r="K58" s="1677"/>
    </row>
    <row r="59" spans="2:11">
      <c r="B59" s="1655"/>
      <c r="C59" s="1672"/>
      <c r="D59" s="1673"/>
      <c r="E59" s="1673"/>
      <c r="F59" s="3637" t="s">
        <v>1941</v>
      </c>
      <c r="G59" s="3637"/>
      <c r="H59" s="3637"/>
      <c r="I59" s="1685" t="s">
        <v>255</v>
      </c>
      <c r="J59" s="1677">
        <v>0</v>
      </c>
      <c r="K59" s="1677">
        <v>0</v>
      </c>
    </row>
    <row r="60" spans="2:11">
      <c r="B60" s="1655"/>
      <c r="C60" s="1672"/>
      <c r="D60" s="1684"/>
      <c r="E60" s="1684"/>
      <c r="F60" s="3645" t="s">
        <v>1942</v>
      </c>
      <c r="G60" s="3645"/>
      <c r="H60" s="3645"/>
      <c r="I60" s="1661" t="s">
        <v>165</v>
      </c>
      <c r="J60" s="1677"/>
      <c r="K60" s="1677"/>
    </row>
    <row r="61" spans="2:11">
      <c r="B61" s="1655"/>
      <c r="C61" s="1672"/>
      <c r="D61" s="1684"/>
      <c r="E61" s="1684"/>
      <c r="F61" s="3645" t="s">
        <v>1943</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1944</v>
      </c>
      <c r="F63" s="3637"/>
      <c r="G63" s="3637"/>
      <c r="H63" s="3637"/>
      <c r="I63" s="1715" t="s">
        <v>264</v>
      </c>
      <c r="J63" s="1677">
        <v>-17550</v>
      </c>
      <c r="K63" s="1677">
        <v>-17477</v>
      </c>
    </row>
    <row r="64" spans="2:11">
      <c r="B64" s="1655"/>
      <c r="C64" s="1688"/>
      <c r="D64" s="1663"/>
      <c r="E64" s="3642" t="s">
        <v>1945</v>
      </c>
      <c r="F64" s="3642"/>
      <c r="G64" s="3642"/>
      <c r="H64" s="3642"/>
      <c r="I64" s="1716"/>
      <c r="J64" s="1687"/>
      <c r="K64" s="1687"/>
    </row>
    <row r="65" spans="2:22">
      <c r="B65" s="1655"/>
      <c r="C65" s="1659"/>
      <c r="D65" s="1669"/>
      <c r="E65" s="1693"/>
      <c r="F65" s="3643" t="s">
        <v>1956</v>
      </c>
      <c r="G65" s="3643"/>
      <c r="H65" s="3643"/>
      <c r="I65" s="1661" t="s">
        <v>215</v>
      </c>
      <c r="J65" s="1662"/>
      <c r="K65" s="1662"/>
    </row>
    <row r="66" spans="2:22">
      <c r="B66" s="1655"/>
      <c r="C66" s="1659"/>
      <c r="D66" s="1669"/>
      <c r="E66" s="1694"/>
      <c r="F66" s="3637" t="s">
        <v>1947</v>
      </c>
      <c r="G66" s="3637"/>
      <c r="H66" s="3637"/>
      <c r="I66" s="1661" t="s">
        <v>821</v>
      </c>
      <c r="J66" s="1662">
        <v>0</v>
      </c>
      <c r="K66" s="1662">
        <v>0</v>
      </c>
    </row>
    <row r="67" spans="2:22">
      <c r="B67" s="1655"/>
      <c r="C67" s="1672"/>
      <c r="D67" s="1673"/>
      <c r="E67" s="1686"/>
      <c r="F67" s="3637" t="s">
        <v>1948</v>
      </c>
      <c r="G67" s="3637"/>
      <c r="H67" s="3637"/>
      <c r="I67" s="1685" t="s">
        <v>18</v>
      </c>
      <c r="J67" s="1677">
        <v>0</v>
      </c>
      <c r="K67" s="1677">
        <v>0</v>
      </c>
    </row>
    <row r="68" spans="2:22">
      <c r="B68" s="1655"/>
      <c r="C68" s="1648"/>
      <c r="D68" s="1648"/>
      <c r="E68" s="1694"/>
      <c r="F68" s="3637" t="s">
        <v>1949</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1950</v>
      </c>
      <c r="F70" s="3639"/>
      <c r="G70" s="3639"/>
      <c r="H70" s="3639"/>
      <c r="I70" s="1676" t="s">
        <v>76</v>
      </c>
      <c r="J70" s="1662">
        <v>-7410</v>
      </c>
      <c r="K70" s="1662">
        <v>24707</v>
      </c>
    </row>
    <row r="71" spans="2:22">
      <c r="B71" s="1655" t="s">
        <v>1679</v>
      </c>
      <c r="C71" s="1717"/>
      <c r="D71" s="3640" t="s">
        <v>1959</v>
      </c>
      <c r="E71" s="3640"/>
      <c r="F71" s="3640"/>
      <c r="G71" s="3640"/>
      <c r="H71" s="3640"/>
      <c r="I71" s="1685" t="s">
        <v>158</v>
      </c>
      <c r="J71" s="1662">
        <v>-24960</v>
      </c>
      <c r="K71" s="1662">
        <v>7230</v>
      </c>
    </row>
    <row r="72" spans="2:22">
      <c r="B72" s="1696"/>
      <c r="C72" s="3641" t="s">
        <v>1953</v>
      </c>
      <c r="D72" s="3642"/>
      <c r="E72" s="3642"/>
      <c r="F72" s="3642"/>
      <c r="G72" s="3642"/>
      <c r="H72" s="3642"/>
      <c r="I72" s="1692"/>
      <c r="J72" s="1687"/>
      <c r="K72" s="1700"/>
    </row>
    <row r="73" spans="2:22">
      <c r="B73" s="1696"/>
      <c r="C73" s="1707"/>
      <c r="D73" s="3632" t="s">
        <v>1904</v>
      </c>
      <c r="E73" s="3632"/>
      <c r="F73" s="3632"/>
      <c r="G73" s="3632"/>
      <c r="H73" s="3632"/>
      <c r="I73" s="1683" t="s">
        <v>588</v>
      </c>
      <c r="J73" s="1703"/>
      <c r="K73" s="1704"/>
    </row>
    <row r="74" spans="2:22">
      <c r="B74" s="1696"/>
      <c r="C74" s="1697"/>
      <c r="D74" s="3633" t="s">
        <v>1905</v>
      </c>
      <c r="E74" s="3633"/>
      <c r="F74" s="3633"/>
      <c r="G74" s="3633"/>
      <c r="H74" s="3633"/>
      <c r="I74" s="1685" t="s">
        <v>590</v>
      </c>
      <c r="J74" s="1703"/>
      <c r="K74" s="1704"/>
    </row>
    <row r="75" spans="2:22">
      <c r="B75" s="1696"/>
      <c r="C75" s="1697"/>
      <c r="D75" s="3634" t="s">
        <v>1906</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1960</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1961</v>
      </c>
      <c r="G9" s="1740" t="s">
        <v>1962</v>
      </c>
      <c r="H9" s="1740" t="s">
        <v>1963</v>
      </c>
      <c r="I9" s="1740" t="s">
        <v>1964</v>
      </c>
      <c r="J9" s="1740" t="s">
        <v>1965</v>
      </c>
      <c r="K9" s="1740" t="s">
        <v>1966</v>
      </c>
      <c r="L9" s="1740" t="s">
        <v>1967</v>
      </c>
      <c r="M9" s="1740" t="s">
        <v>1091</v>
      </c>
      <c r="N9" s="1740" t="s">
        <v>1968</v>
      </c>
      <c r="O9" s="1740" t="s">
        <v>1969</v>
      </c>
      <c r="P9" s="1741" t="s">
        <v>1970</v>
      </c>
      <c r="Q9" s="1742" t="s">
        <v>1971</v>
      </c>
      <c r="R9" s="1742" t="s">
        <v>1971</v>
      </c>
      <c r="S9" s="1740" t="s">
        <v>1094</v>
      </c>
      <c r="T9" s="1740" t="s">
        <v>1095</v>
      </c>
      <c r="U9" s="1740" t="s">
        <v>1095</v>
      </c>
      <c r="V9" s="1740" t="s">
        <v>1095</v>
      </c>
      <c r="W9" s="1740" t="s">
        <v>1972</v>
      </c>
      <c r="X9" s="1740" t="s">
        <v>305</v>
      </c>
    </row>
    <row r="10" spans="2:28" ht="12" customHeight="1">
      <c r="B10" s="1739"/>
      <c r="F10" s="1740"/>
      <c r="G10" s="1740"/>
      <c r="H10" s="1740"/>
      <c r="I10" s="1740" t="s">
        <v>1973</v>
      </c>
      <c r="J10" s="1740" t="s">
        <v>1974</v>
      </c>
      <c r="K10" s="1740" t="s">
        <v>1975</v>
      </c>
      <c r="L10" s="1740" t="s">
        <v>1374</v>
      </c>
      <c r="M10" s="1740" t="s">
        <v>1976</v>
      </c>
      <c r="N10" s="1740" t="s">
        <v>1977</v>
      </c>
      <c r="O10" s="1740" t="s">
        <v>1978</v>
      </c>
      <c r="P10" s="1741" t="s">
        <v>1979</v>
      </c>
      <c r="Q10" s="1742" t="s">
        <v>1980</v>
      </c>
      <c r="R10" s="1742" t="s">
        <v>1980</v>
      </c>
      <c r="S10" s="1740" t="s">
        <v>1981</v>
      </c>
      <c r="T10" s="1740" t="s">
        <v>1981</v>
      </c>
      <c r="U10" s="1740" t="s">
        <v>1982</v>
      </c>
      <c r="V10" s="1740" t="s">
        <v>1983</v>
      </c>
      <c r="W10" s="1740" t="s">
        <v>1984</v>
      </c>
      <c r="X10" s="1743"/>
    </row>
    <row r="11" spans="2:28" ht="12" customHeight="1">
      <c r="B11" s="1739"/>
      <c r="F11" s="1740"/>
      <c r="G11" s="1740"/>
      <c r="H11" s="1740"/>
      <c r="I11" s="1740"/>
      <c r="J11" s="1740" t="s">
        <v>152</v>
      </c>
      <c r="K11" s="1740" t="s">
        <v>11</v>
      </c>
      <c r="L11" s="1740"/>
      <c r="M11" s="1740" t="s">
        <v>1985</v>
      </c>
      <c r="N11" s="1740"/>
      <c r="O11" s="1740" t="s">
        <v>1986</v>
      </c>
      <c r="P11" s="1741" t="s">
        <v>1987</v>
      </c>
      <c r="Q11" s="1742" t="s">
        <v>1988</v>
      </c>
      <c r="R11" s="1742" t="s">
        <v>1989</v>
      </c>
      <c r="S11" s="1740"/>
      <c r="T11" s="1740"/>
      <c r="U11" s="1740" t="s">
        <v>1990</v>
      </c>
      <c r="V11" s="1740" t="s">
        <v>1990</v>
      </c>
      <c r="W11" s="1740"/>
      <c r="X11" s="1743"/>
    </row>
    <row r="12" spans="2:28" ht="12" customHeight="1">
      <c r="B12" s="1739"/>
      <c r="F12" s="1740"/>
      <c r="G12" s="1740"/>
      <c r="H12" s="1740"/>
      <c r="I12" s="1740"/>
      <c r="J12" s="1740"/>
      <c r="K12" s="1740"/>
      <c r="L12" s="1740"/>
      <c r="M12" s="1740"/>
      <c r="N12" s="1740"/>
      <c r="O12" s="1740" t="s">
        <v>1991</v>
      </c>
      <c r="P12" s="1741" t="s">
        <v>1992</v>
      </c>
      <c r="Q12" s="1742" t="s">
        <v>1096</v>
      </c>
      <c r="R12" s="1742" t="s">
        <v>1993</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1994</v>
      </c>
      <c r="Q13" s="1749" t="s">
        <v>1995</v>
      </c>
      <c r="R13" s="1749" t="s">
        <v>1128</v>
      </c>
      <c r="S13" s="1749" t="s">
        <v>1129</v>
      </c>
      <c r="T13" s="1749" t="s">
        <v>1131</v>
      </c>
      <c r="U13" s="1749" t="s">
        <v>1996</v>
      </c>
      <c r="V13" s="1749" t="s">
        <v>1735</v>
      </c>
      <c r="W13" s="1749" t="s">
        <v>1997</v>
      </c>
      <c r="X13" s="1750" t="s">
        <v>191</v>
      </c>
    </row>
    <row r="14" spans="2:28" ht="12" customHeight="1">
      <c r="B14" s="3658" t="s">
        <v>1914</v>
      </c>
      <c r="C14" s="3659"/>
      <c r="D14" s="3659"/>
      <c r="E14" s="1751" t="s">
        <v>146</v>
      </c>
      <c r="F14" s="1752">
        <v>1236125</v>
      </c>
      <c r="G14" s="1752">
        <v>0</v>
      </c>
      <c r="H14" s="1752">
        <v>21560</v>
      </c>
      <c r="I14" s="1752">
        <v>446315</v>
      </c>
      <c r="J14" s="1752">
        <v>0</v>
      </c>
      <c r="K14" s="1752">
        <v>65266</v>
      </c>
      <c r="L14" s="1752">
        <v>0</v>
      </c>
      <c r="M14" s="1752">
        <v>0</v>
      </c>
      <c r="N14" s="1752">
        <v>0</v>
      </c>
      <c r="O14" s="1752">
        <v>0</v>
      </c>
      <c r="P14" s="1752">
        <v>0</v>
      </c>
      <c r="Q14" s="1752"/>
      <c r="R14" s="1752"/>
      <c r="S14" s="1752">
        <v>0</v>
      </c>
      <c r="T14" s="1752"/>
      <c r="U14" s="1752"/>
      <c r="V14" s="1752"/>
      <c r="W14" s="1752">
        <v>0</v>
      </c>
      <c r="X14" s="1753">
        <v>1769266</v>
      </c>
    </row>
    <row r="15" spans="2:28" s="1744" customFormat="1" ht="12" customHeight="1">
      <c r="B15" s="3660" t="s">
        <v>1915</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1998</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1999</v>
      </c>
      <c r="D17" s="3671"/>
      <c r="E17" s="1751" t="s">
        <v>121</v>
      </c>
      <c r="F17" s="1762">
        <v>0</v>
      </c>
      <c r="G17" s="1762">
        <v>0</v>
      </c>
      <c r="H17" s="1762">
        <v>0</v>
      </c>
      <c r="I17" s="1762">
        <v>272182</v>
      </c>
      <c r="J17" s="1762">
        <v>0</v>
      </c>
      <c r="K17" s="1762">
        <v>-125973</v>
      </c>
      <c r="L17" s="1762">
        <v>0</v>
      </c>
      <c r="M17" s="1762">
        <v>0</v>
      </c>
      <c r="N17" s="1762">
        <v>0</v>
      </c>
      <c r="O17" s="1762">
        <v>0</v>
      </c>
      <c r="P17" s="1762">
        <v>0</v>
      </c>
      <c r="Q17" s="1762"/>
      <c r="R17" s="1762"/>
      <c r="S17" s="1762">
        <v>0</v>
      </c>
      <c r="T17" s="1762"/>
      <c r="U17" s="1762"/>
      <c r="V17" s="1762"/>
      <c r="W17" s="1762">
        <v>0</v>
      </c>
      <c r="X17" s="1762">
        <v>146209</v>
      </c>
    </row>
    <row r="18" spans="2:24" ht="12" customHeight="1">
      <c r="B18" s="1763"/>
      <c r="C18" s="3675" t="s">
        <v>2000</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2001</v>
      </c>
      <c r="D19" s="3675"/>
      <c r="E19" s="1754" t="s">
        <v>324</v>
      </c>
      <c r="F19" s="1765">
        <v>0</v>
      </c>
      <c r="G19" s="1765">
        <v>0</v>
      </c>
      <c r="H19" s="1765">
        <v>0</v>
      </c>
      <c r="I19" s="1765">
        <v>3385</v>
      </c>
      <c r="J19" s="1765">
        <v>0</v>
      </c>
      <c r="K19" s="1765">
        <v>0</v>
      </c>
      <c r="L19" s="1765">
        <v>0</v>
      </c>
      <c r="M19" s="1765">
        <v>0</v>
      </c>
      <c r="N19" s="1765">
        <v>0</v>
      </c>
      <c r="O19" s="1765">
        <v>0</v>
      </c>
      <c r="P19" s="1765">
        <v>0</v>
      </c>
      <c r="Q19" s="1765"/>
      <c r="R19" s="1765"/>
      <c r="S19" s="1765">
        <v>0</v>
      </c>
      <c r="T19" s="1765"/>
      <c r="U19" s="1765"/>
      <c r="V19" s="1765"/>
      <c r="W19" s="1765">
        <v>0</v>
      </c>
      <c r="X19" s="1765">
        <v>3385</v>
      </c>
    </row>
    <row r="20" spans="2:24" ht="12" customHeight="1">
      <c r="B20" s="1763"/>
      <c r="C20" s="3675" t="s">
        <v>2002</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2003</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2004</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2005</v>
      </c>
      <c r="C25" s="3678"/>
      <c r="D25" s="3678"/>
      <c r="E25" s="1754" t="s">
        <v>128</v>
      </c>
      <c r="F25" s="1765">
        <v>1236125</v>
      </c>
      <c r="G25" s="1765">
        <v>0</v>
      </c>
      <c r="H25" s="1765">
        <v>21560</v>
      </c>
      <c r="I25" s="1765">
        <v>721882</v>
      </c>
      <c r="J25" s="1765">
        <v>0</v>
      </c>
      <c r="K25" s="1765">
        <v>-60707</v>
      </c>
      <c r="L25" s="1765">
        <v>0</v>
      </c>
      <c r="M25" s="1765">
        <v>0</v>
      </c>
      <c r="N25" s="1765">
        <v>0</v>
      </c>
      <c r="O25" s="1765">
        <v>0</v>
      </c>
      <c r="P25" s="1765">
        <v>0</v>
      </c>
      <c r="Q25" s="1765"/>
      <c r="R25" s="1765"/>
      <c r="S25" s="1765">
        <v>0</v>
      </c>
      <c r="T25" s="1765"/>
      <c r="U25" s="1765"/>
      <c r="V25" s="1765"/>
      <c r="W25" s="1765">
        <v>0</v>
      </c>
      <c r="X25" s="1765">
        <v>1918860</v>
      </c>
    </row>
    <row r="26" spans="2:24" ht="12" customHeight="1">
      <c r="B26" s="3677" t="s">
        <v>2006</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2007</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2008</v>
      </c>
      <c r="D28" s="3671"/>
      <c r="E28" s="1751" t="s">
        <v>228</v>
      </c>
      <c r="F28" s="1762">
        <v>0</v>
      </c>
      <c r="G28" s="1762">
        <v>0</v>
      </c>
      <c r="H28" s="1762">
        <v>0</v>
      </c>
      <c r="I28" s="1762">
        <v>149838</v>
      </c>
      <c r="J28" s="1762">
        <v>0</v>
      </c>
      <c r="K28" s="1762">
        <v>35747</v>
      </c>
      <c r="L28" s="1762">
        <v>0</v>
      </c>
      <c r="M28" s="1762">
        <v>0</v>
      </c>
      <c r="N28" s="1762">
        <v>0</v>
      </c>
      <c r="O28" s="1762">
        <v>0</v>
      </c>
      <c r="P28" s="1762">
        <v>0</v>
      </c>
      <c r="Q28" s="1762"/>
      <c r="R28" s="1762"/>
      <c r="S28" s="1762">
        <v>0</v>
      </c>
      <c r="T28" s="1762"/>
      <c r="U28" s="1762"/>
      <c r="V28" s="1762"/>
      <c r="W28" s="1762">
        <v>0</v>
      </c>
      <c r="X28" s="1762">
        <v>185585</v>
      </c>
    </row>
    <row r="29" spans="2:24" ht="12" customHeight="1">
      <c r="B29" s="1767"/>
      <c r="C29" s="3675" t="s">
        <v>2000</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2001</v>
      </c>
      <c r="D30" s="3675"/>
      <c r="E30" s="1754" t="s">
        <v>30</v>
      </c>
      <c r="F30" s="1765">
        <v>0</v>
      </c>
      <c r="G30" s="1765">
        <v>0</v>
      </c>
      <c r="H30" s="1765">
        <v>0</v>
      </c>
      <c r="I30" s="1765">
        <v>0</v>
      </c>
      <c r="J30" s="1765">
        <v>0</v>
      </c>
      <c r="K30" s="1765">
        <v>0</v>
      </c>
      <c r="L30" s="1765">
        <v>0</v>
      </c>
      <c r="M30" s="1765">
        <v>0</v>
      </c>
      <c r="N30" s="1765">
        <v>0</v>
      </c>
      <c r="O30" s="1765">
        <v>0</v>
      </c>
      <c r="P30" s="1765">
        <v>0</v>
      </c>
      <c r="Q30" s="1765"/>
      <c r="R30" s="1765"/>
      <c r="S30" s="1765">
        <v>0</v>
      </c>
      <c r="T30" s="1765"/>
      <c r="U30" s="1765"/>
      <c r="V30" s="1765"/>
      <c r="W30" s="1765">
        <v>0</v>
      </c>
      <c r="X30" s="1765">
        <v>0</v>
      </c>
    </row>
    <row r="31" spans="2:24" ht="12" customHeight="1">
      <c r="B31" s="1763"/>
      <c r="C31" s="3675" t="s">
        <v>2002</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2003</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0</v>
      </c>
      <c r="L35" s="1765">
        <v>0</v>
      </c>
      <c r="M35" s="1765">
        <v>0</v>
      </c>
      <c r="N35" s="1765">
        <v>0</v>
      </c>
      <c r="O35" s="1765">
        <v>0</v>
      </c>
      <c r="P35" s="1765">
        <v>0</v>
      </c>
      <c r="Q35" s="1765"/>
      <c r="R35" s="1765"/>
      <c r="S35" s="1765">
        <v>0</v>
      </c>
      <c r="T35" s="1765"/>
      <c r="U35" s="1765"/>
      <c r="V35" s="1765"/>
      <c r="W35" s="1765">
        <v>0</v>
      </c>
      <c r="X35" s="1765">
        <v>0</v>
      </c>
    </row>
    <row r="36" spans="2:24" ht="12" customHeight="1">
      <c r="B36" s="3679" t="s">
        <v>2009</v>
      </c>
      <c r="C36" s="3680"/>
      <c r="D36" s="3680"/>
      <c r="E36" s="1769" t="s">
        <v>120</v>
      </c>
      <c r="F36" s="1762">
        <v>1236125</v>
      </c>
      <c r="G36" s="1762">
        <v>0</v>
      </c>
      <c r="H36" s="1762"/>
      <c r="I36" s="1762">
        <v>871720</v>
      </c>
      <c r="J36" s="1762">
        <v>0</v>
      </c>
      <c r="K36" s="1762">
        <v>-24960</v>
      </c>
      <c r="L36" s="1762">
        <v>0</v>
      </c>
      <c r="M36" s="1762">
        <v>0</v>
      </c>
      <c r="N36" s="1762">
        <v>0</v>
      </c>
      <c r="O36" s="1762">
        <v>0</v>
      </c>
      <c r="P36" s="1762">
        <v>0</v>
      </c>
      <c r="Q36" s="1762"/>
      <c r="R36" s="1762"/>
      <c r="S36" s="1762">
        <v>0</v>
      </c>
      <c r="T36" s="1762"/>
      <c r="U36" s="1762"/>
      <c r="V36" s="1762"/>
      <c r="W36" s="1762">
        <v>0</v>
      </c>
      <c r="X36" s="1770">
        <v>2104445</v>
      </c>
    </row>
    <row r="37" spans="2:24" ht="12" customHeight="1">
      <c r="B37" s="3681"/>
      <c r="C37" s="3681"/>
      <c r="D37" s="3681"/>
    </row>
    <row r="38" spans="2:24" ht="12" customHeight="1">
      <c r="B38" s="3682" t="s">
        <v>2010</v>
      </c>
      <c r="C38" s="3682"/>
      <c r="D38" s="3682"/>
    </row>
    <row r="39" spans="2:24" s="1744" customFormat="1" ht="12" customHeight="1">
      <c r="B39" s="3662" t="s">
        <v>2011</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2012</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2013</v>
      </c>
    </row>
    <row r="43" spans="2:24" ht="12" customHeight="1">
      <c r="X43" s="130" t="s">
        <v>2014</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2015</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2016</v>
      </c>
      <c r="I7" s="3593"/>
      <c r="J7" s="3593"/>
      <c r="K7" s="3593"/>
    </row>
    <row r="9" spans="2:18">
      <c r="E9" s="1553" t="s">
        <v>2017</v>
      </c>
      <c r="F9" s="1553" t="s">
        <v>2017</v>
      </c>
      <c r="G9" s="1553" t="s">
        <v>1373</v>
      </c>
      <c r="H9" s="1553" t="s">
        <v>1967</v>
      </c>
      <c r="I9" s="1553" t="s">
        <v>2017</v>
      </c>
      <c r="J9" s="1553" t="s">
        <v>2018</v>
      </c>
      <c r="K9" s="1554" t="s">
        <v>2019</v>
      </c>
      <c r="L9" s="3594" t="s">
        <v>2020</v>
      </c>
      <c r="M9" s="3595"/>
      <c r="N9" s="3595"/>
      <c r="O9" s="3596"/>
      <c r="P9" s="1553" t="s">
        <v>2021</v>
      </c>
      <c r="Q9" s="1553" t="s">
        <v>2022</v>
      </c>
      <c r="R9" s="1553" t="s">
        <v>2023</v>
      </c>
    </row>
    <row r="10" spans="2:18">
      <c r="E10" s="1556" t="s">
        <v>2024</v>
      </c>
      <c r="F10" s="1556" t="s">
        <v>2025</v>
      </c>
      <c r="G10" s="1556" t="s">
        <v>2026</v>
      </c>
      <c r="H10" s="1556" t="s">
        <v>1374</v>
      </c>
      <c r="I10" s="1556" t="s">
        <v>2027</v>
      </c>
      <c r="J10" s="1556"/>
      <c r="K10" s="1557" t="s">
        <v>79</v>
      </c>
      <c r="L10" s="1553" t="s">
        <v>2028</v>
      </c>
      <c r="M10" s="1553" t="s">
        <v>2029</v>
      </c>
      <c r="N10" s="1553" t="s">
        <v>2030</v>
      </c>
      <c r="O10" s="1553" t="s">
        <v>2031</v>
      </c>
      <c r="P10" s="1556" t="s">
        <v>2032</v>
      </c>
      <c r="Q10" s="1556" t="s">
        <v>2033</v>
      </c>
      <c r="R10" s="1556" t="s">
        <v>2034</v>
      </c>
    </row>
    <row r="11" spans="2:18">
      <c r="E11" s="1556" t="s">
        <v>2035</v>
      </c>
      <c r="F11" s="1556" t="s">
        <v>1386</v>
      </c>
      <c r="G11" s="1556"/>
      <c r="H11" s="1556"/>
      <c r="I11" s="1556" t="s">
        <v>1382</v>
      </c>
      <c r="J11" s="1556"/>
      <c r="K11" s="1557" t="s">
        <v>2036</v>
      </c>
      <c r="L11" s="1556"/>
      <c r="M11" s="1556"/>
      <c r="N11" s="1556"/>
      <c r="O11" s="1556"/>
      <c r="P11" s="1556" t="s">
        <v>2037</v>
      </c>
      <c r="Q11" s="1556"/>
      <c r="R11" s="1556" t="s">
        <v>2038</v>
      </c>
    </row>
    <row r="12" spans="2:18">
      <c r="E12" s="1556" t="s">
        <v>2039</v>
      </c>
      <c r="F12" s="1556" t="s">
        <v>2040</v>
      </c>
      <c r="G12" s="1556"/>
      <c r="H12" s="1556"/>
      <c r="I12" s="1556" t="s">
        <v>2041</v>
      </c>
      <c r="J12" s="1556"/>
      <c r="K12" s="1557" t="s">
        <v>2042</v>
      </c>
      <c r="L12" s="1556"/>
      <c r="M12" s="1556"/>
      <c r="N12" s="1556"/>
      <c r="O12" s="1556"/>
      <c r="P12" s="1556"/>
      <c r="Q12" s="1556"/>
      <c r="R12" s="1556" t="s">
        <v>2043</v>
      </c>
    </row>
    <row r="13" spans="2:18">
      <c r="E13" s="1556"/>
      <c r="F13" s="1556"/>
      <c r="G13" s="1556"/>
      <c r="H13" s="1556"/>
      <c r="I13" s="1556" t="s">
        <v>79</v>
      </c>
      <c r="J13" s="1556"/>
      <c r="K13" s="1557"/>
      <c r="L13" s="1556"/>
      <c r="M13" s="1556"/>
      <c r="N13" s="1556"/>
      <c r="O13" s="1556"/>
      <c r="P13" s="1556"/>
      <c r="Q13" s="1556"/>
      <c r="R13" s="1556" t="s">
        <v>2044</v>
      </c>
    </row>
    <row r="14" spans="2:18">
      <c r="E14" s="1558" t="s">
        <v>162</v>
      </c>
      <c r="F14" s="1558" t="s">
        <v>81</v>
      </c>
      <c r="G14" s="1558" t="s">
        <v>1059</v>
      </c>
      <c r="H14" s="1558" t="s">
        <v>878</v>
      </c>
      <c r="I14" s="1558" t="s">
        <v>1428</v>
      </c>
      <c r="J14" s="1558" t="s">
        <v>1128</v>
      </c>
      <c r="K14" s="1559" t="s">
        <v>2045</v>
      </c>
      <c r="L14" s="1558" t="s">
        <v>1732</v>
      </c>
      <c r="M14" s="1558" t="s">
        <v>2046</v>
      </c>
      <c r="N14" s="1558" t="s">
        <v>2047</v>
      </c>
      <c r="O14" s="1558" t="s">
        <v>1735</v>
      </c>
      <c r="P14" s="1558" t="s">
        <v>2048</v>
      </c>
      <c r="Q14" s="1558" t="s">
        <v>2049</v>
      </c>
      <c r="R14" s="1558" t="s">
        <v>2050</v>
      </c>
    </row>
    <row r="15" spans="2:18">
      <c r="E15" s="1561"/>
      <c r="F15" s="1561"/>
      <c r="G15" s="1561"/>
      <c r="H15" s="1561"/>
      <c r="I15" s="1561"/>
      <c r="J15" s="1561"/>
      <c r="K15" s="1561"/>
      <c r="L15" s="1561"/>
      <c r="M15" s="1561"/>
      <c r="N15" s="1561"/>
      <c r="O15" s="1561"/>
      <c r="P15" s="1561"/>
      <c r="Q15" s="1561"/>
      <c r="R15" s="1561"/>
    </row>
    <row r="16" spans="2:18">
      <c r="B16" s="3602" t="s">
        <v>2051</v>
      </c>
      <c r="C16" s="3602"/>
      <c r="D16" s="1565" t="s">
        <v>1738</v>
      </c>
      <c r="E16" s="1566"/>
      <c r="F16" s="1566"/>
      <c r="G16" s="1566"/>
      <c r="H16" s="1566"/>
      <c r="I16" s="1566"/>
      <c r="J16" s="1566"/>
      <c r="K16" s="1566"/>
      <c r="L16" s="1566"/>
      <c r="M16" s="1566"/>
      <c r="N16" s="1566"/>
      <c r="O16" s="1566"/>
      <c r="P16" s="1566"/>
      <c r="Q16" s="1566"/>
      <c r="R16" s="1566"/>
    </row>
    <row r="17" spans="2:18">
      <c r="B17" s="3600" t="s">
        <v>2052</v>
      </c>
      <c r="C17" s="3600"/>
      <c r="E17" s="1561"/>
      <c r="F17" s="1561"/>
      <c r="G17" s="1561"/>
      <c r="H17" s="1561"/>
      <c r="I17" s="1561"/>
      <c r="J17" s="1561"/>
      <c r="K17" s="1561"/>
      <c r="L17" s="1561"/>
      <c r="M17" s="1561"/>
      <c r="N17" s="1561"/>
      <c r="O17" s="1561"/>
      <c r="P17" s="1561"/>
      <c r="Q17" s="1561"/>
      <c r="R17" s="1561"/>
    </row>
    <row r="18" spans="2:18">
      <c r="B18" s="3600" t="s">
        <v>2053</v>
      </c>
      <c r="C18" s="3600"/>
      <c r="E18" s="1562"/>
      <c r="F18" s="1562"/>
      <c r="G18" s="1562"/>
      <c r="H18" s="1562"/>
      <c r="I18" s="1562"/>
      <c r="J18" s="1562"/>
      <c r="K18" s="1562"/>
      <c r="L18" s="1562"/>
      <c r="M18" s="1562"/>
      <c r="N18" s="1562"/>
      <c r="O18" s="1562"/>
      <c r="P18" s="1562"/>
      <c r="Q18" s="1562"/>
      <c r="R18" s="1562"/>
    </row>
    <row r="19" spans="2:18">
      <c r="C19" s="1564" t="s">
        <v>2054</v>
      </c>
      <c r="D19" s="1565" t="s">
        <v>336</v>
      </c>
      <c r="E19" s="1566"/>
      <c r="F19" s="1566"/>
      <c r="G19" s="1566"/>
      <c r="H19" s="1566"/>
      <c r="I19" s="1566"/>
      <c r="J19" s="1566"/>
      <c r="K19" s="1566"/>
      <c r="L19" s="1566"/>
      <c r="M19" s="1566"/>
      <c r="N19" s="1566"/>
      <c r="O19" s="1566"/>
      <c r="P19" s="1566"/>
      <c r="Q19" s="1566"/>
      <c r="R19" s="1566"/>
    </row>
    <row r="20" spans="2:18">
      <c r="B20" s="3600" t="s">
        <v>2055</v>
      </c>
      <c r="C20" s="3600"/>
      <c r="E20" s="1561"/>
      <c r="F20" s="1561"/>
      <c r="G20" s="1561"/>
      <c r="H20" s="1561"/>
      <c r="I20" s="1561"/>
      <c r="J20" s="1561"/>
      <c r="K20" s="1561"/>
      <c r="L20" s="1561"/>
      <c r="M20" s="1561"/>
      <c r="N20" s="1561"/>
      <c r="O20" s="1561"/>
      <c r="P20" s="1561"/>
      <c r="Q20" s="1561"/>
      <c r="R20" s="1561"/>
    </row>
    <row r="21" spans="2:18">
      <c r="C21" s="1564" t="s">
        <v>2054</v>
      </c>
      <c r="D21" s="1565" t="s">
        <v>337</v>
      </c>
      <c r="E21" s="1566"/>
      <c r="F21" s="1566"/>
      <c r="G21" s="1566"/>
      <c r="H21" s="1566"/>
      <c r="I21" s="1566"/>
      <c r="J21" s="1566"/>
      <c r="K21" s="1566"/>
      <c r="L21" s="1566"/>
      <c r="M21" s="1566"/>
      <c r="N21" s="1566"/>
      <c r="O21" s="1566"/>
      <c r="P21" s="1566"/>
      <c r="Q21" s="1566"/>
      <c r="R21" s="1566"/>
    </row>
    <row r="22" spans="2:18">
      <c r="C22" s="1568" t="s">
        <v>2056</v>
      </c>
      <c r="D22" s="1569" t="s">
        <v>338</v>
      </c>
      <c r="E22" s="1570"/>
      <c r="F22" s="1570"/>
      <c r="G22" s="1570"/>
      <c r="H22" s="1570"/>
      <c r="I22" s="1570"/>
      <c r="J22" s="1570"/>
      <c r="K22" s="1570"/>
      <c r="L22" s="1570"/>
      <c r="M22" s="1570"/>
      <c r="N22" s="1570"/>
      <c r="O22" s="1570"/>
      <c r="P22" s="1570"/>
      <c r="Q22" s="1570"/>
      <c r="R22" s="1570"/>
    </row>
    <row r="23" spans="2:18">
      <c r="B23" s="3600" t="s">
        <v>2057</v>
      </c>
      <c r="C23" s="3600"/>
      <c r="E23" s="1561"/>
      <c r="F23" s="1561"/>
      <c r="G23" s="1561"/>
      <c r="H23" s="1561"/>
      <c r="I23" s="1561"/>
      <c r="J23" s="1561"/>
      <c r="K23" s="1561"/>
      <c r="L23" s="1561"/>
      <c r="M23" s="1561"/>
      <c r="N23" s="1561"/>
      <c r="O23" s="1561"/>
      <c r="P23" s="1561"/>
      <c r="Q23" s="1561"/>
      <c r="R23" s="1561"/>
    </row>
    <row r="24" spans="2:18">
      <c r="C24" s="1564" t="s">
        <v>2054</v>
      </c>
      <c r="D24" s="1565" t="s">
        <v>339</v>
      </c>
      <c r="E24" s="1566"/>
      <c r="F24" s="1566"/>
      <c r="G24" s="1566"/>
      <c r="H24" s="1566"/>
      <c r="I24" s="1566"/>
      <c r="J24" s="1566"/>
      <c r="K24" s="1566"/>
      <c r="L24" s="1566"/>
      <c r="M24" s="1566"/>
      <c r="N24" s="1566"/>
      <c r="O24" s="1566"/>
      <c r="P24" s="1566"/>
      <c r="Q24" s="1566"/>
      <c r="R24" s="1566"/>
    </row>
    <row r="25" spans="2:18">
      <c r="C25" s="1568" t="s">
        <v>2056</v>
      </c>
      <c r="D25" s="1569" t="s">
        <v>1685</v>
      </c>
      <c r="E25" s="1570"/>
      <c r="F25" s="1570"/>
      <c r="G25" s="1570"/>
      <c r="H25" s="1570"/>
      <c r="I25" s="1570"/>
      <c r="J25" s="1570"/>
      <c r="K25" s="1570"/>
      <c r="L25" s="1570"/>
      <c r="M25" s="1570"/>
      <c r="N25" s="1570"/>
      <c r="O25" s="1570"/>
      <c r="P25" s="1570"/>
      <c r="Q25" s="1570"/>
      <c r="R25" s="1570"/>
    </row>
    <row r="26" spans="2:18">
      <c r="B26" s="3600" t="s">
        <v>2058</v>
      </c>
      <c r="C26" s="3600"/>
      <c r="E26" s="1561"/>
      <c r="F26" s="1561"/>
      <c r="G26" s="1561"/>
      <c r="H26" s="1561"/>
      <c r="I26" s="1561"/>
      <c r="J26" s="1561"/>
      <c r="K26" s="1561"/>
      <c r="L26" s="1561"/>
      <c r="M26" s="1561"/>
      <c r="N26" s="1561"/>
      <c r="O26" s="1561"/>
      <c r="P26" s="1561"/>
      <c r="Q26" s="1561"/>
      <c r="R26" s="1561"/>
    </row>
    <row r="27" spans="2:18">
      <c r="C27" s="1564" t="s">
        <v>2054</v>
      </c>
      <c r="D27" s="1565" t="s">
        <v>1689</v>
      </c>
      <c r="E27" s="1566"/>
      <c r="F27" s="1566"/>
      <c r="G27" s="1566"/>
      <c r="H27" s="1566"/>
      <c r="I27" s="1566"/>
      <c r="J27" s="1566"/>
      <c r="K27" s="1566"/>
      <c r="L27" s="1566"/>
      <c r="M27" s="1566"/>
      <c r="N27" s="1566"/>
      <c r="O27" s="1566"/>
      <c r="P27" s="1566"/>
      <c r="Q27" s="1566"/>
      <c r="R27" s="1566"/>
    </row>
    <row r="28" spans="2:18">
      <c r="C28" s="1568" t="s">
        <v>2056</v>
      </c>
      <c r="D28" s="1569" t="s">
        <v>1692</v>
      </c>
      <c r="E28" s="1570"/>
      <c r="F28" s="1570"/>
      <c r="G28" s="1570"/>
      <c r="H28" s="1570"/>
      <c r="I28" s="1570"/>
      <c r="J28" s="1570"/>
      <c r="K28" s="1570"/>
      <c r="L28" s="1570"/>
      <c r="M28" s="1570"/>
      <c r="N28" s="1570"/>
      <c r="O28" s="1570"/>
      <c r="P28" s="1570"/>
      <c r="Q28" s="1570"/>
      <c r="R28" s="1570"/>
    </row>
    <row r="29" spans="2:18">
      <c r="B29" s="3600" t="s">
        <v>2059</v>
      </c>
      <c r="C29" s="3600"/>
      <c r="E29" s="1561"/>
      <c r="F29" s="1561"/>
      <c r="G29" s="1561"/>
      <c r="H29" s="1561"/>
      <c r="I29" s="1561"/>
      <c r="J29" s="1561"/>
      <c r="K29" s="1561"/>
      <c r="L29" s="1561"/>
      <c r="M29" s="1561"/>
      <c r="N29" s="1561"/>
      <c r="O29" s="1561"/>
      <c r="P29" s="1561"/>
      <c r="Q29" s="1561"/>
      <c r="R29" s="1561"/>
    </row>
    <row r="30" spans="2:18">
      <c r="C30" s="1564" t="s">
        <v>2054</v>
      </c>
      <c r="D30" s="1565" t="s">
        <v>1696</v>
      </c>
      <c r="E30" s="1566"/>
      <c r="F30" s="1566"/>
      <c r="G30" s="1566"/>
      <c r="H30" s="1566"/>
      <c r="I30" s="1566"/>
      <c r="J30" s="1566"/>
      <c r="K30" s="1566"/>
      <c r="L30" s="1566"/>
      <c r="M30" s="1566"/>
      <c r="N30" s="1566"/>
      <c r="O30" s="1566"/>
      <c r="P30" s="1566"/>
      <c r="Q30" s="1566"/>
      <c r="R30" s="1566"/>
    </row>
    <row r="31" spans="2:18">
      <c r="C31" s="1568" t="s">
        <v>2056</v>
      </c>
      <c r="D31" s="1569" t="s">
        <v>1699</v>
      </c>
      <c r="E31" s="1570"/>
      <c r="F31" s="1570"/>
      <c r="G31" s="1570"/>
      <c r="H31" s="1570"/>
      <c r="I31" s="1570"/>
      <c r="J31" s="1570"/>
      <c r="K31" s="1570"/>
      <c r="L31" s="1570"/>
      <c r="M31" s="1570"/>
      <c r="N31" s="1570"/>
      <c r="O31" s="1570"/>
      <c r="P31" s="1570"/>
      <c r="Q31" s="1570"/>
      <c r="R31" s="1570"/>
    </row>
    <row r="32" spans="2:18">
      <c r="B32" s="3602" t="s">
        <v>2060</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1750</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2061</v>
      </c>
      <c r="D35" s="1565" t="s">
        <v>1800</v>
      </c>
      <c r="E35" s="1566"/>
      <c r="F35" s="1566"/>
      <c r="G35" s="1566"/>
      <c r="H35" s="1566"/>
      <c r="I35" s="1566"/>
      <c r="J35" s="1566"/>
      <c r="K35" s="1566"/>
      <c r="L35" s="1566"/>
      <c r="M35" s="1566"/>
      <c r="N35" s="1566"/>
      <c r="O35" s="1566"/>
      <c r="P35" s="1566"/>
      <c r="Q35" s="1566"/>
      <c r="R35" s="1566"/>
    </row>
    <row r="36" spans="2:18">
      <c r="C36" s="1568" t="s">
        <v>2062</v>
      </c>
      <c r="D36" s="1569" t="s">
        <v>1752</v>
      </c>
      <c r="E36" s="1570"/>
      <c r="F36" s="1570"/>
      <c r="G36" s="1570"/>
      <c r="H36" s="1570"/>
      <c r="I36" s="1570"/>
      <c r="J36" s="1570"/>
      <c r="K36" s="1570"/>
      <c r="L36" s="1570"/>
      <c r="M36" s="1570"/>
      <c r="N36" s="1570"/>
      <c r="O36" s="1570"/>
      <c r="P36" s="1570"/>
      <c r="Q36" s="1570"/>
      <c r="R36" s="1570"/>
    </row>
    <row r="37" spans="2:18">
      <c r="B37" s="3602" t="s">
        <v>2063</v>
      </c>
      <c r="C37" s="3602"/>
      <c r="D37" s="1565" t="s">
        <v>1232</v>
      </c>
      <c r="E37" s="1570"/>
      <c r="F37" s="1570"/>
      <c r="G37" s="1570"/>
      <c r="H37" s="1570"/>
      <c r="I37" s="1570"/>
      <c r="J37" s="1570"/>
      <c r="K37" s="1570"/>
      <c r="L37" s="1570"/>
      <c r="M37" s="1570"/>
      <c r="N37" s="1570"/>
      <c r="O37" s="1570"/>
      <c r="P37" s="1570"/>
      <c r="Q37" s="1570"/>
      <c r="R37" s="1570"/>
    </row>
    <row r="38" spans="2:18">
      <c r="B38" s="3604" t="s">
        <v>2064</v>
      </c>
      <c r="C38" s="3604"/>
      <c r="D38" s="1569" t="s">
        <v>1235</v>
      </c>
      <c r="E38" s="1570"/>
      <c r="F38" s="1570"/>
      <c r="G38" s="1570"/>
      <c r="H38" s="1570"/>
      <c r="I38" s="1570"/>
      <c r="J38" s="1570"/>
      <c r="K38" s="1570"/>
      <c r="L38" s="1570"/>
      <c r="M38" s="1570"/>
      <c r="N38" s="1570"/>
      <c r="O38" s="1570"/>
      <c r="P38" s="1570"/>
      <c r="Q38" s="1570"/>
      <c r="R38" s="1570"/>
    </row>
    <row r="39" spans="2:18">
      <c r="B39" s="3604" t="s">
        <v>2065</v>
      </c>
      <c r="C39" s="3604"/>
      <c r="D39" s="1569" t="s">
        <v>2066</v>
      </c>
      <c r="E39" s="1570"/>
      <c r="F39" s="1570"/>
      <c r="G39" s="1570"/>
      <c r="H39" s="1570"/>
      <c r="I39" s="1570"/>
      <c r="J39" s="1570"/>
      <c r="K39" s="1570"/>
      <c r="L39" s="1570"/>
      <c r="M39" s="1570"/>
      <c r="N39" s="1570"/>
      <c r="O39" s="1570"/>
      <c r="P39" s="1570"/>
      <c r="Q39" s="1570"/>
      <c r="R39" s="1570"/>
    </row>
    <row r="40" spans="2:18">
      <c r="B40" s="3604" t="s">
        <v>2067</v>
      </c>
      <c r="C40" s="3604"/>
      <c r="D40" s="1569" t="s">
        <v>342</v>
      </c>
      <c r="E40" s="1570"/>
      <c r="F40" s="1570"/>
      <c r="G40" s="1570"/>
      <c r="H40" s="1570"/>
      <c r="I40" s="1570"/>
      <c r="J40" s="1570"/>
      <c r="K40" s="1570"/>
      <c r="L40" s="1570"/>
      <c r="M40" s="1570"/>
      <c r="N40" s="1570"/>
      <c r="O40" s="1570"/>
      <c r="P40" s="1570"/>
      <c r="Q40" s="1570"/>
      <c r="R40" s="1570"/>
    </row>
    <row r="41" spans="2:18">
      <c r="B41" s="3604" t="s">
        <v>2068</v>
      </c>
      <c r="C41" s="3604"/>
      <c r="D41" s="1569" t="s">
        <v>365</v>
      </c>
      <c r="E41" s="1570"/>
      <c r="F41" s="1570"/>
      <c r="G41" s="1570"/>
      <c r="H41" s="1570"/>
      <c r="I41" s="1570"/>
      <c r="J41" s="1570"/>
      <c r="K41" s="1570"/>
      <c r="L41" s="1570"/>
      <c r="M41" s="1570"/>
      <c r="N41" s="1570"/>
      <c r="O41" s="1570"/>
      <c r="P41" s="1570"/>
      <c r="Q41" s="1570"/>
      <c r="R41" s="1570"/>
    </row>
    <row r="42" spans="2:18">
      <c r="B42" s="3604" t="s">
        <v>2069</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1769</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1907</v>
      </c>
      <c r="E51" s="1570"/>
      <c r="F51" s="1570"/>
      <c r="G51" s="1570"/>
      <c r="H51" s="1570"/>
      <c r="I51" s="1570"/>
      <c r="J51" s="1570"/>
      <c r="K51" s="1570"/>
      <c r="L51" s="1570"/>
      <c r="M51" s="1570"/>
      <c r="N51" s="1570"/>
      <c r="O51" s="1570"/>
      <c r="P51" s="1570"/>
      <c r="Q51" s="1570"/>
      <c r="R51" s="1570"/>
    </row>
    <row r="52" spans="2:18">
      <c r="C52" s="1568" t="s">
        <v>1410</v>
      </c>
      <c r="D52" s="1569" t="s">
        <v>1908</v>
      </c>
      <c r="E52" s="1570"/>
      <c r="F52" s="1570"/>
      <c r="G52" s="1570"/>
      <c r="H52" s="1570"/>
      <c r="I52" s="1570"/>
      <c r="J52" s="1570"/>
      <c r="K52" s="1570"/>
      <c r="L52" s="1570"/>
      <c r="M52" s="1570"/>
      <c r="N52" s="1570"/>
      <c r="O52" s="1570"/>
      <c r="P52" s="1570"/>
      <c r="Q52" s="1570"/>
      <c r="R52" s="1570"/>
    </row>
    <row r="54" spans="2:18">
      <c r="B54" s="3600" t="s">
        <v>2070</v>
      </c>
      <c r="C54" s="3600"/>
      <c r="D54" s="3600"/>
      <c r="E54" s="3600"/>
      <c r="F54" s="3600"/>
      <c r="G54" s="3600"/>
      <c r="H54" s="3600"/>
      <c r="I54" s="3600"/>
    </row>
    <row r="55" spans="2:18">
      <c r="B55" s="3600" t="s">
        <v>2071</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1882</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1911</v>
      </c>
      <c r="C8" s="1617" t="s">
        <v>1912</v>
      </c>
      <c r="D8" s="1618"/>
      <c r="E8" s="1618"/>
      <c r="F8" s="1618"/>
      <c r="G8" s="1619" t="s">
        <v>731</v>
      </c>
      <c r="H8" s="1620" t="s">
        <v>1671</v>
      </c>
    </row>
    <row r="9" spans="2:11" s="1499" customFormat="1">
      <c r="B9" s="1622" t="s">
        <v>1913</v>
      </c>
      <c r="C9" s="1622" t="s">
        <v>1911</v>
      </c>
      <c r="D9" s="3616"/>
      <c r="E9" s="3617"/>
      <c r="F9" s="1623"/>
      <c r="G9" s="1624" t="s">
        <v>143</v>
      </c>
      <c r="H9" s="1625" t="s">
        <v>145</v>
      </c>
    </row>
    <row r="10" spans="2:11" s="1499" customFormat="1" ht="18" customHeight="1">
      <c r="B10" s="1626"/>
      <c r="C10" s="1626"/>
      <c r="D10" s="3620" t="s">
        <v>2072</v>
      </c>
      <c r="E10" s="3621"/>
      <c r="F10" s="1627"/>
      <c r="G10" s="1628"/>
      <c r="H10" s="1629"/>
    </row>
    <row r="11" spans="2:11" s="1499" customFormat="1" ht="18" customHeight="1">
      <c r="B11" s="1626"/>
      <c r="C11" s="1626"/>
      <c r="D11" s="1630"/>
      <c r="E11" s="1631" t="s">
        <v>2073</v>
      </c>
      <c r="F11" s="1627" t="s">
        <v>329</v>
      </c>
      <c r="G11" s="1628"/>
      <c r="H11" s="1629"/>
    </row>
    <row r="12" spans="2:11" s="1499" customFormat="1" ht="18" customHeight="1">
      <c r="B12" s="1626"/>
      <c r="C12" s="1626"/>
      <c r="D12" s="1630"/>
      <c r="E12" s="1631" t="s">
        <v>2074</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2075</v>
      </c>
      <c r="F14" s="1627" t="s">
        <v>334</v>
      </c>
      <c r="G14" s="1628"/>
      <c r="H14" s="1629"/>
    </row>
    <row r="15" spans="2:11" s="1499" customFormat="1" ht="18" customHeight="1">
      <c r="B15" s="1782" t="s">
        <v>1877</v>
      </c>
      <c r="C15" s="1621"/>
      <c r="D15" s="1636"/>
      <c r="E15" s="1637" t="s">
        <v>1883</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1884</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2076</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1671</v>
      </c>
    </row>
    <row r="10" spans="2:25" ht="12" customHeight="1">
      <c r="B10" s="1088" t="s">
        <v>231</v>
      </c>
      <c r="R10" s="113" t="s">
        <v>143</v>
      </c>
      <c r="S10" s="114" t="s">
        <v>145</v>
      </c>
    </row>
    <row r="11" spans="2:25" ht="12" customHeight="1">
      <c r="B11" s="126"/>
      <c r="R11" s="106"/>
      <c r="S11" s="108"/>
    </row>
    <row r="12" spans="2:25" ht="12" customHeight="1">
      <c r="B12" s="126"/>
      <c r="C12" s="142"/>
      <c r="D12" s="13" t="s">
        <v>2077</v>
      </c>
      <c r="E12" s="13"/>
      <c r="F12" s="13"/>
      <c r="G12" s="13"/>
      <c r="H12" s="13"/>
      <c r="I12" s="13"/>
      <c r="J12" s="13"/>
      <c r="K12" s="13"/>
      <c r="L12" s="13"/>
      <c r="M12" s="13"/>
      <c r="N12" s="13"/>
      <c r="O12" s="13"/>
      <c r="P12" s="13"/>
      <c r="Q12" s="119"/>
      <c r="R12" s="147"/>
      <c r="S12" s="147"/>
    </row>
    <row r="13" spans="2:25" ht="12" customHeight="1">
      <c r="B13" s="126"/>
      <c r="C13" s="145"/>
      <c r="D13" s="1" t="s">
        <v>2078</v>
      </c>
      <c r="E13" s="1"/>
      <c r="F13" s="1"/>
      <c r="G13" s="1"/>
      <c r="H13" s="1"/>
      <c r="I13" s="1"/>
      <c r="J13" s="1"/>
      <c r="K13" s="1"/>
      <c r="L13" s="1"/>
      <c r="M13" s="1"/>
      <c r="N13" s="1"/>
      <c r="O13" s="1"/>
      <c r="P13" s="1"/>
      <c r="Q13" s="121"/>
      <c r="R13" s="147"/>
      <c r="S13" s="147"/>
    </row>
    <row r="14" spans="2:25" ht="12" customHeight="1">
      <c r="B14" s="126"/>
      <c r="C14" s="145"/>
      <c r="D14" s="1490"/>
      <c r="E14" s="3556" t="s">
        <v>2074</v>
      </c>
      <c r="F14" s="3556"/>
      <c r="G14" s="3556"/>
      <c r="H14" s="3556"/>
      <c r="I14" s="3556"/>
      <c r="J14" s="3556"/>
      <c r="K14" s="3556"/>
      <c r="L14" s="3556"/>
      <c r="M14" s="3556"/>
      <c r="N14" s="3556"/>
      <c r="O14" s="3556"/>
      <c r="P14" s="3556"/>
      <c r="Q14" s="121" t="s">
        <v>1738</v>
      </c>
      <c r="R14" s="146"/>
      <c r="S14" s="146"/>
    </row>
    <row r="15" spans="2:25" ht="12" customHeight="1">
      <c r="B15" s="126"/>
      <c r="D15" s="124"/>
      <c r="E15" s="19" t="s">
        <v>1395</v>
      </c>
      <c r="F15" s="19"/>
      <c r="G15" s="19"/>
      <c r="H15" s="19"/>
      <c r="I15" s="19"/>
      <c r="J15" s="19"/>
      <c r="K15" s="19"/>
      <c r="L15" s="19"/>
      <c r="M15" s="19"/>
      <c r="N15" s="19"/>
      <c r="O15" s="19"/>
      <c r="P15" s="19"/>
      <c r="Q15" s="149" t="s">
        <v>1741</v>
      </c>
      <c r="R15" s="144"/>
      <c r="S15" s="144"/>
    </row>
    <row r="16" spans="2:25" ht="12" customHeight="1">
      <c r="B16" s="141"/>
      <c r="C16" s="142"/>
      <c r="D16" s="92"/>
      <c r="E16" s="3051" t="s">
        <v>2079</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2075</v>
      </c>
      <c r="F18" s="20"/>
      <c r="G18" s="20"/>
      <c r="H18" s="20"/>
      <c r="I18" s="20"/>
      <c r="J18" s="20"/>
      <c r="K18" s="20"/>
      <c r="L18" s="20"/>
      <c r="M18" s="20"/>
      <c r="N18" s="20"/>
      <c r="O18" s="20"/>
      <c r="P18" s="20"/>
      <c r="Q18" s="121" t="s">
        <v>329</v>
      </c>
      <c r="R18" s="146"/>
      <c r="S18" s="146"/>
    </row>
    <row r="19" spans="2:19" ht="12" customHeight="1">
      <c r="B19" s="141"/>
      <c r="C19" s="145"/>
      <c r="D19" s="123"/>
      <c r="E19" s="20" t="s">
        <v>2080</v>
      </c>
      <c r="F19" s="20"/>
      <c r="G19" s="20"/>
      <c r="H19" s="20"/>
      <c r="I19" s="20"/>
      <c r="J19" s="20"/>
      <c r="K19" s="20"/>
      <c r="L19" s="20"/>
      <c r="M19" s="20"/>
      <c r="N19" s="20"/>
      <c r="O19" s="20"/>
      <c r="P19" s="20"/>
      <c r="Q19" s="121" t="s">
        <v>363</v>
      </c>
      <c r="R19" s="146"/>
      <c r="S19" s="146"/>
    </row>
    <row r="20" spans="2:19" ht="12" customHeight="1">
      <c r="B20" s="141"/>
      <c r="C20" s="145"/>
      <c r="D20" s="20" t="s">
        <v>2081</v>
      </c>
      <c r="E20" s="20"/>
      <c r="F20" s="20"/>
      <c r="G20" s="20"/>
      <c r="H20" s="20"/>
      <c r="I20" s="20"/>
      <c r="J20" s="20"/>
      <c r="K20" s="20"/>
      <c r="L20" s="20"/>
      <c r="M20" s="20"/>
      <c r="N20" s="20"/>
      <c r="O20" s="20"/>
      <c r="P20" s="20"/>
      <c r="Q20" s="121"/>
      <c r="R20" s="146"/>
      <c r="S20" s="146"/>
    </row>
    <row r="21" spans="2:19" ht="12" customHeight="1">
      <c r="B21" s="106"/>
      <c r="C21" s="145"/>
      <c r="D21" s="123"/>
      <c r="E21" s="20" t="s">
        <v>2074</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2079</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2075</v>
      </c>
      <c r="F25" s="3051"/>
      <c r="G25" s="3051"/>
      <c r="H25" s="3051"/>
      <c r="I25" s="3051"/>
      <c r="J25" s="3051"/>
      <c r="K25" s="3051"/>
      <c r="L25" s="3051"/>
      <c r="M25" s="3051"/>
      <c r="N25" s="3051"/>
      <c r="O25" s="3051"/>
      <c r="P25" s="3051"/>
      <c r="Q25" s="119" t="s">
        <v>1685</v>
      </c>
      <c r="R25" s="144"/>
      <c r="S25" s="144"/>
    </row>
    <row r="26" spans="2:19" ht="12" customHeight="1">
      <c r="B26" s="126"/>
      <c r="C26" s="145"/>
      <c r="D26" s="123"/>
      <c r="E26" s="20" t="s">
        <v>2082</v>
      </c>
      <c r="F26" s="20"/>
      <c r="G26" s="20"/>
      <c r="H26" s="20"/>
      <c r="I26" s="20"/>
      <c r="J26" s="20"/>
      <c r="K26" s="20"/>
      <c r="L26" s="20"/>
      <c r="M26" s="20"/>
      <c r="N26" s="20"/>
      <c r="O26" s="20"/>
      <c r="P26" s="20"/>
      <c r="Q26" s="121" t="s">
        <v>341</v>
      </c>
      <c r="R26" s="146"/>
      <c r="S26" s="146"/>
    </row>
    <row r="27" spans="2:19" ht="12" customHeight="1">
      <c r="B27" s="126"/>
      <c r="C27" s="145"/>
      <c r="D27" s="2" t="s">
        <v>2003</v>
      </c>
      <c r="E27" s="2"/>
      <c r="F27" s="2"/>
      <c r="G27" s="2"/>
      <c r="H27" s="2"/>
      <c r="I27" s="2"/>
      <c r="J27" s="2"/>
      <c r="K27" s="2"/>
      <c r="L27" s="2"/>
      <c r="M27" s="2"/>
      <c r="N27" s="2"/>
      <c r="O27" s="2"/>
      <c r="P27" s="2"/>
      <c r="Q27" s="121" t="s">
        <v>1750</v>
      </c>
      <c r="R27" s="146"/>
      <c r="S27" s="146"/>
    </row>
    <row r="28" spans="2:19" ht="12" customHeight="1">
      <c r="B28" s="126"/>
      <c r="C28" s="145"/>
      <c r="D28" s="2" t="s">
        <v>2083</v>
      </c>
      <c r="E28" s="2"/>
      <c r="F28" s="2"/>
      <c r="G28" s="2"/>
      <c r="H28" s="2"/>
      <c r="I28" s="2"/>
      <c r="J28" s="2"/>
      <c r="K28" s="2"/>
      <c r="L28" s="2"/>
      <c r="M28" s="2"/>
      <c r="N28" s="2"/>
      <c r="O28" s="2"/>
      <c r="P28" s="2"/>
      <c r="Q28" s="121" t="s">
        <v>1800</v>
      </c>
      <c r="R28" s="146"/>
      <c r="S28" s="146"/>
    </row>
    <row r="29" spans="2:19" ht="12" customHeight="1">
      <c r="B29" s="126"/>
      <c r="C29" s="145"/>
      <c r="D29" s="2" t="s">
        <v>2084</v>
      </c>
      <c r="E29" s="2"/>
      <c r="F29" s="2"/>
      <c r="G29" s="2"/>
      <c r="H29" s="2"/>
      <c r="I29" s="2"/>
      <c r="J29" s="2"/>
      <c r="K29" s="2"/>
      <c r="L29" s="2"/>
      <c r="M29" s="2"/>
      <c r="N29" s="2"/>
      <c r="O29" s="2"/>
      <c r="P29" s="2"/>
      <c r="Q29" s="121" t="s">
        <v>1752</v>
      </c>
      <c r="R29" s="146"/>
      <c r="S29" s="146"/>
    </row>
    <row r="30" spans="2:19" ht="12" customHeight="1">
      <c r="B30" s="126"/>
      <c r="C30" s="145"/>
      <c r="D30" s="2" t="s">
        <v>2085</v>
      </c>
      <c r="E30" s="2"/>
      <c r="F30" s="2"/>
      <c r="G30" s="2"/>
      <c r="H30" s="2"/>
      <c r="I30" s="2"/>
      <c r="J30" s="2"/>
      <c r="K30" s="2"/>
      <c r="L30" s="2"/>
      <c r="M30" s="2"/>
      <c r="N30" s="2"/>
      <c r="O30" s="2"/>
      <c r="P30" s="2"/>
      <c r="Q30" s="121" t="s">
        <v>1754</v>
      </c>
      <c r="R30" s="146"/>
      <c r="S30" s="146"/>
    </row>
    <row r="31" spans="2:19" ht="12" customHeight="1">
      <c r="B31" s="126"/>
      <c r="C31" s="145"/>
      <c r="D31" s="2" t="s">
        <v>2086</v>
      </c>
      <c r="E31" s="2"/>
      <c r="F31" s="2"/>
      <c r="G31" s="2"/>
      <c r="H31" s="2"/>
      <c r="I31" s="2"/>
      <c r="J31" s="2"/>
      <c r="K31" s="2"/>
      <c r="L31" s="2"/>
      <c r="M31" s="2"/>
      <c r="N31" s="2"/>
      <c r="O31" s="2"/>
      <c r="P31" s="2"/>
      <c r="Q31" s="121" t="s">
        <v>1889</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2087</v>
      </c>
      <c r="F33" s="20"/>
      <c r="G33" s="20"/>
      <c r="H33" s="20"/>
      <c r="I33" s="20"/>
      <c r="J33" s="20"/>
      <c r="K33" s="20"/>
      <c r="L33" s="20"/>
      <c r="M33" s="20"/>
      <c r="N33" s="20"/>
      <c r="O33" s="20"/>
      <c r="P33" s="20"/>
      <c r="Q33" s="121" t="s">
        <v>1709</v>
      </c>
      <c r="R33" s="146"/>
      <c r="S33" s="146"/>
    </row>
    <row r="34" spans="2:19" ht="12" customHeight="1">
      <c r="B34" s="106"/>
      <c r="C34" s="145"/>
      <c r="D34" s="123"/>
      <c r="E34" s="20" t="s">
        <v>2088</v>
      </c>
      <c r="F34" s="20"/>
      <c r="G34" s="20"/>
      <c r="H34" s="20"/>
      <c r="I34" s="20"/>
      <c r="J34" s="20"/>
      <c r="K34" s="20"/>
      <c r="L34" s="20"/>
      <c r="M34" s="20"/>
      <c r="N34" s="20"/>
      <c r="O34" s="20"/>
      <c r="P34" s="20"/>
      <c r="Q34" s="121" t="s">
        <v>376</v>
      </c>
      <c r="R34" s="146"/>
      <c r="S34" s="146"/>
    </row>
    <row r="35" spans="2:19" ht="12" customHeight="1">
      <c r="B35" s="106" t="s">
        <v>1877</v>
      </c>
      <c r="C35" s="145"/>
      <c r="D35" s="20" t="s">
        <v>672</v>
      </c>
      <c r="E35" s="20"/>
      <c r="F35" s="20"/>
      <c r="G35" s="20"/>
      <c r="H35" s="20"/>
      <c r="I35" s="20"/>
      <c r="J35" s="20"/>
      <c r="K35" s="20"/>
      <c r="L35" s="20"/>
      <c r="M35" s="20"/>
      <c r="N35" s="20"/>
      <c r="O35" s="20"/>
      <c r="P35" s="20"/>
      <c r="Q35" s="121" t="s">
        <v>366</v>
      </c>
      <c r="R35" s="146"/>
      <c r="S35" s="146"/>
    </row>
    <row r="36" spans="2:19" ht="12" customHeight="1">
      <c r="B36" s="141" t="s">
        <v>1877</v>
      </c>
      <c r="C36" s="145"/>
      <c r="D36" s="2" t="s">
        <v>1888</v>
      </c>
      <c r="E36" s="2"/>
      <c r="F36" s="2"/>
      <c r="G36" s="2"/>
      <c r="H36" s="2"/>
      <c r="I36" s="2"/>
      <c r="J36" s="2"/>
      <c r="K36" s="2"/>
      <c r="L36" s="2"/>
      <c r="M36" s="2"/>
      <c r="N36" s="2"/>
      <c r="O36" s="2"/>
      <c r="P36" s="2"/>
      <c r="Q36" s="121" t="s">
        <v>367</v>
      </c>
      <c r="R36" s="146"/>
      <c r="S36" s="146"/>
    </row>
    <row r="37" spans="2:19" ht="12" customHeight="1">
      <c r="B37" s="1088" t="s">
        <v>1877</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2089</v>
      </c>
      <c r="F39" s="11"/>
      <c r="G39" s="11"/>
      <c r="H39" s="11"/>
      <c r="I39" s="11"/>
      <c r="J39" s="11"/>
      <c r="K39" s="11"/>
      <c r="L39" s="11"/>
      <c r="M39" s="11"/>
      <c r="N39" s="11"/>
      <c r="O39" s="11"/>
      <c r="P39" s="11"/>
      <c r="Q39" s="149" t="s">
        <v>1800</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2090</v>
      </c>
      <c r="E4" s="3692" t="s">
        <v>549</v>
      </c>
      <c r="F4" s="3692"/>
      <c r="G4" s="3692"/>
    </row>
    <row r="5" spans="2:7" ht="15" customHeight="1">
      <c r="E5" s="3692"/>
      <c r="F5" s="3692"/>
      <c r="G5" s="3692"/>
    </row>
    <row r="6" spans="2:7" ht="15" customHeight="1">
      <c r="B6" s="3693" t="s">
        <v>693</v>
      </c>
      <c r="C6" s="3693"/>
      <c r="E6" s="3692" t="s">
        <v>2091</v>
      </c>
      <c r="F6" s="3692"/>
      <c r="G6" s="3692"/>
    </row>
    <row r="7" spans="2:7" ht="15" customHeight="1">
      <c r="E7" s="3692" t="s">
        <v>1653</v>
      </c>
      <c r="F7" s="3692"/>
      <c r="G7" s="3692"/>
    </row>
    <row r="9" spans="2:7" ht="15" customHeight="1">
      <c r="B9" s="1549" t="s">
        <v>2092</v>
      </c>
      <c r="C9" s="1550" t="s">
        <v>2093</v>
      </c>
      <c r="D9" s="1550"/>
      <c r="E9" s="1553" t="s">
        <v>1373</v>
      </c>
      <c r="F9" s="3608" t="s">
        <v>2094</v>
      </c>
      <c r="G9" s="3608"/>
    </row>
    <row r="10" spans="2:7" ht="15" customHeight="1">
      <c r="B10" s="1551"/>
      <c r="E10" s="1562"/>
      <c r="F10" s="1562" t="s">
        <v>151</v>
      </c>
      <c r="G10" s="1562" t="s">
        <v>2095</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2096</v>
      </c>
      <c r="C14" s="1564"/>
      <c r="D14" s="1786" t="s">
        <v>2097</v>
      </c>
      <c r="E14" s="1566"/>
      <c r="F14" s="1566"/>
      <c r="G14" s="1566"/>
    </row>
    <row r="15" spans="2:7" ht="15" customHeight="1">
      <c r="B15" s="1787" t="s">
        <v>2098</v>
      </c>
      <c r="C15" s="1788"/>
      <c r="D15" s="1789" t="s">
        <v>341</v>
      </c>
      <c r="E15" s="1570"/>
      <c r="F15" s="1570"/>
      <c r="G15" s="1570"/>
    </row>
    <row r="17" spans="2:10" ht="15" customHeight="1">
      <c r="E17" s="3692" t="s">
        <v>2099</v>
      </c>
      <c r="F17" s="3692"/>
      <c r="G17" s="3692"/>
    </row>
    <row r="18" spans="2:10" ht="15" customHeight="1">
      <c r="E18" s="3692" t="s">
        <v>1653</v>
      </c>
      <c r="F18" s="3692"/>
      <c r="G18" s="3692"/>
    </row>
    <row r="20" spans="2:10" ht="15" customHeight="1">
      <c r="B20" s="1549" t="s">
        <v>2092</v>
      </c>
      <c r="C20" s="1550" t="s">
        <v>2093</v>
      </c>
      <c r="D20" s="1790"/>
      <c r="E20" s="1553" t="s">
        <v>1373</v>
      </c>
      <c r="F20" s="3594" t="s">
        <v>2094</v>
      </c>
      <c r="G20" s="3596"/>
    </row>
    <row r="21" spans="2:10" ht="15" customHeight="1">
      <c r="B21" s="1551"/>
      <c r="D21" s="1574"/>
      <c r="E21" s="1556"/>
      <c r="F21" s="1556" t="s">
        <v>151</v>
      </c>
      <c r="G21" s="1556" t="s">
        <v>2095</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2100</v>
      </c>
      <c r="C25" s="1564"/>
      <c r="D25" s="1791" t="s">
        <v>1232</v>
      </c>
      <c r="E25" s="1566"/>
      <c r="F25" s="1566"/>
      <c r="G25" s="1566"/>
    </row>
    <row r="26" spans="2:10" ht="15" customHeight="1">
      <c r="B26" s="1787" t="s">
        <v>2098</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2101</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2102</v>
      </c>
      <c r="L7" s="3697"/>
      <c r="M7" s="3698" t="s">
        <v>2103</v>
      </c>
      <c r="N7" s="3699"/>
    </row>
    <row r="8" spans="2:27" s="1499" customFormat="1" ht="15" customHeight="1">
      <c r="B8" s="3709"/>
      <c r="C8" s="3710"/>
      <c r="D8" s="3710"/>
      <c r="E8" s="3710"/>
      <c r="F8" s="3710"/>
      <c r="G8" s="3710"/>
      <c r="H8" s="3711"/>
      <c r="I8" s="1798" t="s">
        <v>151</v>
      </c>
      <c r="J8" s="1799" t="s">
        <v>2104</v>
      </c>
      <c r="K8" s="1799" t="s">
        <v>151</v>
      </c>
      <c r="L8" s="1799" t="s">
        <v>2104</v>
      </c>
      <c r="M8" s="1799" t="s">
        <v>151</v>
      </c>
      <c r="N8" s="1799" t="s">
        <v>2104</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2105</v>
      </c>
      <c r="C11" s="3701"/>
      <c r="D11" s="3701"/>
      <c r="E11" s="3701"/>
      <c r="F11" s="3701"/>
      <c r="G11" s="3701"/>
      <c r="H11" s="1538" t="s">
        <v>1738</v>
      </c>
      <c r="I11" s="1802"/>
      <c r="J11" s="1803"/>
      <c r="K11" s="1802"/>
      <c r="L11" s="1803"/>
      <c r="M11" s="1802"/>
      <c r="N11" s="1804"/>
    </row>
    <row r="12" spans="2:27" s="1499" customFormat="1" ht="15" customHeight="1">
      <c r="B12" s="3702" t="s">
        <v>2106</v>
      </c>
      <c r="C12" s="3703"/>
      <c r="D12" s="3703"/>
      <c r="E12" s="3703"/>
      <c r="F12" s="3703"/>
      <c r="G12" s="3703"/>
      <c r="H12" s="1538" t="s">
        <v>1741</v>
      </c>
      <c r="I12" s="1802"/>
      <c r="J12" s="1803"/>
      <c r="K12" s="1802"/>
      <c r="L12" s="1803"/>
      <c r="M12" s="1802"/>
      <c r="N12" s="1804"/>
    </row>
    <row r="13" spans="2:27" s="1499" customFormat="1" ht="15" customHeight="1">
      <c r="B13" s="3704" t="s">
        <v>2107</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1887</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2108</v>
      </c>
      <c r="E7" s="3713" t="s">
        <v>2109</v>
      </c>
      <c r="F7" s="3714"/>
      <c r="G7" s="3715"/>
      <c r="H7" s="1812" t="s">
        <v>1091</v>
      </c>
      <c r="I7" s="3713" t="s">
        <v>2110</v>
      </c>
      <c r="J7" s="3714"/>
      <c r="K7" s="3715"/>
      <c r="L7" s="1812" t="s">
        <v>2111</v>
      </c>
      <c r="M7" s="1813" t="s">
        <v>1095</v>
      </c>
      <c r="N7" s="1812" t="s">
        <v>2112</v>
      </c>
    </row>
    <row r="8" spans="2:18" s="1500" customFormat="1" ht="15" customHeight="1">
      <c r="B8" s="1797"/>
      <c r="D8" s="1814" t="s">
        <v>2113</v>
      </c>
      <c r="E8" s="1814" t="s">
        <v>2114</v>
      </c>
      <c r="F8" s="1814" t="s">
        <v>2115</v>
      </c>
      <c r="G8" s="1812" t="s">
        <v>2116</v>
      </c>
      <c r="H8" s="1814" t="s">
        <v>2117</v>
      </c>
      <c r="I8" s="1814" t="s">
        <v>2118</v>
      </c>
      <c r="J8" s="1814" t="s">
        <v>2119</v>
      </c>
      <c r="K8" s="1814" t="s">
        <v>2120</v>
      </c>
      <c r="L8" s="1814" t="s">
        <v>2121</v>
      </c>
      <c r="M8" s="1815" t="s">
        <v>2122</v>
      </c>
      <c r="N8" s="1814" t="s">
        <v>2123</v>
      </c>
    </row>
    <row r="9" spans="2:18" s="1500" customFormat="1" ht="15" customHeight="1">
      <c r="B9" s="1797"/>
      <c r="D9" s="1814" t="s">
        <v>2121</v>
      </c>
      <c r="E9" s="1814"/>
      <c r="F9" s="1814"/>
      <c r="G9" s="1814" t="s">
        <v>2124</v>
      </c>
      <c r="H9" s="1814" t="s">
        <v>1094</v>
      </c>
      <c r="I9" s="1814"/>
      <c r="J9" s="1814"/>
      <c r="K9" s="1814"/>
      <c r="L9" s="1814" t="s">
        <v>2125</v>
      </c>
      <c r="M9" s="1815" t="s">
        <v>2111</v>
      </c>
      <c r="N9" s="1814" t="s">
        <v>2126</v>
      </c>
    </row>
    <row r="10" spans="2:18" s="1500" customFormat="1" ht="15" customHeight="1">
      <c r="B10" s="1797"/>
      <c r="D10" s="1814" t="s">
        <v>2127</v>
      </c>
      <c r="E10" s="1814"/>
      <c r="F10" s="1814"/>
      <c r="H10" s="1814" t="s">
        <v>1916</v>
      </c>
      <c r="J10" s="1814"/>
      <c r="K10" s="1814"/>
      <c r="L10" s="1814" t="s">
        <v>2128</v>
      </c>
      <c r="M10" s="1815" t="s">
        <v>2129</v>
      </c>
      <c r="N10" s="1814" t="s">
        <v>2130</v>
      </c>
    </row>
    <row r="11" spans="2:18" s="1500" customFormat="1" ht="15" customHeight="1">
      <c r="B11" s="1797"/>
      <c r="C11" s="1816"/>
      <c r="D11" s="1817" t="s">
        <v>162</v>
      </c>
      <c r="E11" s="1817" t="s">
        <v>81</v>
      </c>
      <c r="F11" s="1817" t="s">
        <v>1059</v>
      </c>
      <c r="G11" s="1817" t="s">
        <v>191</v>
      </c>
      <c r="H11" s="1817" t="s">
        <v>1428</v>
      </c>
      <c r="I11" s="1817" t="s">
        <v>1128</v>
      </c>
      <c r="J11" s="1817" t="s">
        <v>2045</v>
      </c>
      <c r="K11" s="1817" t="s">
        <v>1732</v>
      </c>
      <c r="L11" s="1817" t="s">
        <v>2131</v>
      </c>
      <c r="M11" s="1817" t="s">
        <v>1735</v>
      </c>
      <c r="N11" s="1817" t="s">
        <v>2132</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2133</v>
      </c>
      <c r="C13" s="1517" t="s">
        <v>1738</v>
      </c>
      <c r="D13" s="1821"/>
      <c r="E13" s="1821"/>
      <c r="F13" s="1821"/>
      <c r="G13" s="1821"/>
      <c r="H13" s="1821"/>
      <c r="I13" s="1822"/>
      <c r="J13" s="1822"/>
      <c r="K13" s="1822"/>
      <c r="L13" s="1802"/>
      <c r="M13" s="1802"/>
      <c r="N13" s="1823"/>
    </row>
    <row r="14" spans="2:18" s="1500" customFormat="1" ht="15" customHeight="1">
      <c r="B14" s="1805" t="s">
        <v>1395</v>
      </c>
      <c r="C14" s="1521" t="s">
        <v>1741</v>
      </c>
      <c r="D14" s="1824"/>
      <c r="E14" s="1824"/>
      <c r="F14" s="1824"/>
      <c r="G14" s="1824"/>
      <c r="H14" s="1824"/>
      <c r="I14" s="1825"/>
      <c r="J14" s="1825"/>
      <c r="K14" s="1825"/>
      <c r="L14" s="1802"/>
      <c r="M14" s="1802"/>
      <c r="N14" s="1826"/>
    </row>
    <row r="15" spans="2:18" s="1500" customFormat="1" ht="15" customHeight="1">
      <c r="B15" s="1805" t="s">
        <v>2134</v>
      </c>
      <c r="C15" s="1521" t="s">
        <v>327</v>
      </c>
      <c r="D15" s="1827"/>
      <c r="E15" s="1827"/>
      <c r="F15" s="1827"/>
      <c r="G15" s="1827"/>
      <c r="H15" s="1827"/>
      <c r="I15" s="1802"/>
      <c r="J15" s="1802"/>
      <c r="K15" s="1802"/>
      <c r="L15" s="1802"/>
      <c r="M15" s="1802"/>
      <c r="N15" s="1826"/>
    </row>
    <row r="16" spans="2:18" s="1500" customFormat="1" ht="15" customHeight="1">
      <c r="B16" s="1820" t="s">
        <v>2105</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2135</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2136</v>
      </c>
      <c r="C10" s="1846" t="s">
        <v>1738</v>
      </c>
      <c r="D10" s="1847"/>
      <c r="E10" s="1848"/>
    </row>
    <row r="11" spans="2:6" s="1534" customFormat="1" ht="15" customHeight="1">
      <c r="B11" s="1849" t="s">
        <v>2137</v>
      </c>
      <c r="C11" s="1850" t="s">
        <v>1741</v>
      </c>
      <c r="D11" s="1847"/>
      <c r="E11" s="1848"/>
    </row>
    <row r="12" spans="2:6" s="1534" customFormat="1" ht="15" customHeight="1">
      <c r="B12" s="1849" t="s">
        <v>2138</v>
      </c>
      <c r="C12" s="1850" t="s">
        <v>327</v>
      </c>
      <c r="D12" s="1847"/>
      <c r="E12" s="1848"/>
    </row>
    <row r="13" spans="2:6" s="1534" customFormat="1" ht="15" customHeight="1">
      <c r="B13" s="1849" t="s">
        <v>2139</v>
      </c>
      <c r="C13" s="1850" t="s">
        <v>328</v>
      </c>
      <c r="D13" s="1847"/>
      <c r="E13" s="1848"/>
    </row>
    <row r="14" spans="2:6" s="1534" customFormat="1" ht="15" customHeight="1">
      <c r="B14" s="1849" t="s">
        <v>2140</v>
      </c>
      <c r="C14" s="1850" t="s">
        <v>329</v>
      </c>
      <c r="D14" s="1847"/>
      <c r="E14" s="1848"/>
    </row>
    <row r="15" spans="2:6" s="1534" customFormat="1" ht="15" customHeight="1">
      <c r="B15" s="1849" t="s">
        <v>602</v>
      </c>
      <c r="C15" s="1850" t="s">
        <v>330</v>
      </c>
      <c r="D15" s="1847"/>
      <c r="E15" s="1848"/>
    </row>
    <row r="16" spans="2:6" s="1534" customFormat="1" ht="15" customHeight="1">
      <c r="B16" s="1519" t="s">
        <v>2141</v>
      </c>
      <c r="C16" s="1850" t="s">
        <v>331</v>
      </c>
      <c r="D16" s="1847"/>
      <c r="E16" s="1848"/>
    </row>
    <row r="17" spans="2:22" s="1534" customFormat="1" ht="15" customHeight="1">
      <c r="B17" s="1529" t="s">
        <v>2142</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2143</v>
      </c>
    </row>
    <row r="5" spans="2:14" ht="12" customHeight="1">
      <c r="B5" s="95"/>
      <c r="D5" s="24" t="s">
        <v>448</v>
      </c>
      <c r="E5" s="24"/>
    </row>
    <row r="6" spans="2:14" ht="12" customHeight="1">
      <c r="B6" s="97">
        <v>2023.2</v>
      </c>
    </row>
    <row r="7" spans="2:14" ht="12" customHeight="1">
      <c r="D7" s="3721" t="s">
        <v>2144</v>
      </c>
      <c r="E7" s="3721"/>
      <c r="F7" s="3721"/>
      <c r="G7" s="3721"/>
      <c r="H7" s="3721"/>
      <c r="I7" s="3721"/>
      <c r="J7" s="1858"/>
      <c r="K7" s="1858"/>
      <c r="L7" s="1858"/>
      <c r="M7" s="1858"/>
      <c r="N7" s="1858"/>
    </row>
    <row r="8" spans="2:14" ht="12" customHeight="1">
      <c r="B8" s="1859" t="s">
        <v>2145</v>
      </c>
      <c r="C8" s="1860"/>
      <c r="D8" s="3729" t="s">
        <v>2146</v>
      </c>
      <c r="E8" s="3730"/>
      <c r="F8" s="1861"/>
      <c r="G8" s="1862"/>
      <c r="H8" s="1862"/>
      <c r="I8" s="1863"/>
      <c r="J8" s="1864"/>
      <c r="K8" s="1864"/>
      <c r="L8" s="1864"/>
    </row>
    <row r="9" spans="2:14" ht="12" customHeight="1">
      <c r="B9" s="1865"/>
      <c r="C9" s="1866"/>
      <c r="D9" s="1867" t="s">
        <v>2147</v>
      </c>
      <c r="E9" s="1867" t="s">
        <v>2148</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2149</v>
      </c>
      <c r="E17" s="3721"/>
      <c r="F17" s="3721"/>
      <c r="G17" s="3721"/>
      <c r="H17" s="3721"/>
      <c r="I17" s="3721"/>
      <c r="J17" s="1858"/>
      <c r="K17" s="1858"/>
      <c r="L17" s="1858"/>
      <c r="M17" s="1858"/>
      <c r="N17" s="1858"/>
      <c r="O17" s="1858"/>
      <c r="P17" s="1858"/>
    </row>
    <row r="18" spans="2:16" ht="12" customHeight="1">
      <c r="B18" s="1859" t="s">
        <v>2145</v>
      </c>
      <c r="C18" s="1860"/>
      <c r="D18" s="3729" t="s">
        <v>2146</v>
      </c>
      <c r="E18" s="3730"/>
      <c r="F18" s="1861"/>
      <c r="G18" s="1862"/>
      <c r="H18" s="1862"/>
      <c r="I18" s="1863"/>
      <c r="J18" s="1864"/>
      <c r="K18" s="1864"/>
      <c r="L18" s="1864"/>
    </row>
    <row r="19" spans="2:16" ht="12" customHeight="1">
      <c r="B19" s="1865"/>
      <c r="C19" s="1866"/>
      <c r="D19" s="1867" t="s">
        <v>2147</v>
      </c>
      <c r="E19" s="1867" t="s">
        <v>2148</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2150</v>
      </c>
      <c r="E26" s="3727"/>
      <c r="F26" s="3727"/>
      <c r="G26" s="3727"/>
      <c r="H26" s="3727"/>
      <c r="I26" s="1858"/>
      <c r="J26" s="1858"/>
      <c r="K26" s="1858"/>
      <c r="L26" s="1858"/>
      <c r="M26" s="1858"/>
      <c r="N26" s="1858"/>
    </row>
    <row r="27" spans="2:16" ht="12" customHeight="1">
      <c r="B27" s="1882"/>
      <c r="C27" s="1883"/>
      <c r="D27" s="3724" t="s">
        <v>2146</v>
      </c>
      <c r="E27" s="3725"/>
      <c r="F27" s="3725"/>
      <c r="G27" s="3725"/>
      <c r="H27" s="1884" t="s">
        <v>2151</v>
      </c>
      <c r="I27" s="1885"/>
      <c r="J27" s="1886"/>
      <c r="L27" s="1887"/>
    </row>
    <row r="28" spans="2:16" ht="12" customHeight="1">
      <c r="B28" s="1865" t="s">
        <v>2145</v>
      </c>
      <c r="C28" s="1888"/>
      <c r="D28" s="1867" t="s">
        <v>2147</v>
      </c>
      <c r="E28" s="1867" t="s">
        <v>2148</v>
      </c>
      <c r="F28" s="1889" t="s">
        <v>2094</v>
      </c>
      <c r="G28" s="1890" t="s">
        <v>2152</v>
      </c>
      <c r="H28" s="1891" t="s">
        <v>2094</v>
      </c>
      <c r="I28" s="1892"/>
    </row>
    <row r="29" spans="2:16" ht="12" customHeight="1">
      <c r="B29" s="1865"/>
      <c r="C29" s="1888"/>
      <c r="D29" s="1867"/>
      <c r="E29" s="1867"/>
      <c r="F29" s="1889"/>
      <c r="G29" s="1890" t="s">
        <v>2094</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2153</v>
      </c>
      <c r="E35" s="3726"/>
      <c r="F35" s="3726"/>
      <c r="G35" s="1903"/>
      <c r="H35" s="1903"/>
      <c r="I35" s="1904"/>
      <c r="J35" s="1904"/>
      <c r="K35" s="1904"/>
      <c r="L35" s="1904"/>
      <c r="M35" s="1904"/>
      <c r="N35" s="1904"/>
      <c r="O35" s="1904"/>
    </row>
    <row r="36" spans="2:15" ht="12" customHeight="1">
      <c r="B36" s="1905" t="s">
        <v>2154</v>
      </c>
      <c r="C36" s="1906"/>
      <c r="D36" s="3724" t="s">
        <v>2146</v>
      </c>
      <c r="E36" s="3725"/>
      <c r="F36" s="3725"/>
      <c r="G36" s="3725"/>
      <c r="H36" s="1884" t="s">
        <v>2151</v>
      </c>
      <c r="I36" s="1885"/>
      <c r="J36" s="1886"/>
      <c r="L36" s="1863"/>
      <c r="M36" s="1907"/>
      <c r="N36" s="1908"/>
    </row>
    <row r="37" spans="2:15" ht="12" customHeight="1">
      <c r="B37" s="1909" t="s">
        <v>2155</v>
      </c>
      <c r="C37" s="1888"/>
      <c r="D37" s="1867" t="s">
        <v>2147</v>
      </c>
      <c r="E37" s="1867" t="s">
        <v>2148</v>
      </c>
      <c r="F37" s="1889" t="s">
        <v>2094</v>
      </c>
      <c r="G37" s="1890" t="s">
        <v>2152</v>
      </c>
      <c r="H37" s="1889" t="s">
        <v>2094</v>
      </c>
      <c r="I37" s="1868"/>
      <c r="J37" s="212"/>
      <c r="K37" s="1908"/>
    </row>
    <row r="38" spans="2:15" ht="12" customHeight="1">
      <c r="B38" s="1909"/>
      <c r="C38" s="1888"/>
      <c r="D38" s="1867"/>
      <c r="E38" s="1867"/>
      <c r="F38" s="1889"/>
      <c r="G38" s="1890" t="s">
        <v>2094</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2156</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2157</v>
      </c>
      <c r="E45" s="3727"/>
      <c r="F45" s="3727"/>
      <c r="G45" s="3727"/>
      <c r="H45" s="3727"/>
      <c r="I45" s="1858"/>
      <c r="J45" s="1858"/>
      <c r="K45" s="1858"/>
      <c r="L45" s="1858"/>
      <c r="M45" s="1858"/>
      <c r="N45" s="1858"/>
    </row>
    <row r="46" spans="2:15" ht="12" customHeight="1">
      <c r="D46" s="3722" t="s">
        <v>2158</v>
      </c>
      <c r="E46" s="3722"/>
      <c r="F46" s="3722"/>
      <c r="G46" s="3722"/>
      <c r="H46" s="1920"/>
      <c r="I46" s="3723" t="s">
        <v>2159</v>
      </c>
      <c r="J46" s="3722"/>
      <c r="K46" s="1921"/>
      <c r="L46" s="3723" t="s">
        <v>2160</v>
      </c>
      <c r="M46" s="3722"/>
      <c r="N46" s="3722"/>
      <c r="O46" s="140" t="s">
        <v>1095</v>
      </c>
    </row>
    <row r="47" spans="2:15" ht="12" customHeight="1">
      <c r="B47" s="1922"/>
      <c r="C47" s="1883"/>
      <c r="D47" s="1923" t="s">
        <v>2161</v>
      </c>
      <c r="E47" s="1924" t="s">
        <v>2162</v>
      </c>
      <c r="F47" s="1884" t="s">
        <v>2163</v>
      </c>
      <c r="G47" s="1925" t="s">
        <v>151</v>
      </c>
      <c r="H47" s="1924" t="s">
        <v>1842</v>
      </c>
      <c r="I47" s="1926" t="s">
        <v>2164</v>
      </c>
      <c r="J47" s="1927" t="s">
        <v>2165</v>
      </c>
      <c r="K47" s="1928" t="s">
        <v>151</v>
      </c>
      <c r="L47" s="1929" t="s">
        <v>25</v>
      </c>
      <c r="M47" s="1929" t="s">
        <v>25</v>
      </c>
      <c r="N47" s="1929" t="s">
        <v>160</v>
      </c>
      <c r="O47" s="141" t="s">
        <v>25</v>
      </c>
    </row>
    <row r="48" spans="2:15" ht="12" customHeight="1">
      <c r="B48" s="1930"/>
      <c r="C48" s="1888"/>
      <c r="D48" s="1931" t="s">
        <v>2166</v>
      </c>
      <c r="E48" s="1932" t="s">
        <v>2167</v>
      </c>
      <c r="F48" s="1933" t="s">
        <v>2168</v>
      </c>
      <c r="G48" s="1932" t="s">
        <v>2169</v>
      </c>
      <c r="H48" s="1932" t="s">
        <v>2170</v>
      </c>
      <c r="I48" s="1931"/>
      <c r="J48" s="1139"/>
      <c r="K48" s="1928" t="s">
        <v>2171</v>
      </c>
      <c r="L48" s="1928" t="s">
        <v>2172</v>
      </c>
      <c r="M48" s="1928" t="s">
        <v>2173</v>
      </c>
      <c r="N48" s="1928" t="s">
        <v>2172</v>
      </c>
      <c r="O48" s="141" t="s">
        <v>2174</v>
      </c>
    </row>
    <row r="49" spans="2:15" ht="12" customHeight="1">
      <c r="B49" s="1930"/>
      <c r="C49" s="1888"/>
      <c r="D49" s="1931" t="s">
        <v>2175</v>
      </c>
      <c r="E49" s="1932" t="s">
        <v>2176</v>
      </c>
      <c r="F49" s="1933" t="s">
        <v>2177</v>
      </c>
      <c r="G49" s="1932"/>
      <c r="H49" s="1932" t="s">
        <v>2178</v>
      </c>
      <c r="I49" s="1931"/>
      <c r="J49" s="1139"/>
      <c r="K49" s="1928"/>
      <c r="L49" s="1934"/>
      <c r="M49" s="1934"/>
      <c r="N49" s="1934"/>
      <c r="O49" s="141"/>
    </row>
    <row r="50" spans="2:15" ht="12" customHeight="1">
      <c r="B50" s="1930"/>
      <c r="C50" s="1888"/>
      <c r="D50" s="1931"/>
      <c r="E50" s="1932" t="s">
        <v>2179</v>
      </c>
      <c r="F50" s="1933" t="s">
        <v>2180</v>
      </c>
      <c r="G50" s="1932"/>
      <c r="H50" s="1932"/>
      <c r="I50" s="1931"/>
      <c r="J50" s="1139"/>
      <c r="K50" s="1928"/>
      <c r="L50" s="1934"/>
      <c r="M50" s="1934"/>
      <c r="N50" s="1934"/>
      <c r="O50" s="141"/>
    </row>
    <row r="51" spans="2:15" ht="12" customHeight="1">
      <c r="B51" s="1930"/>
      <c r="C51" s="1888"/>
      <c r="D51" s="1931"/>
      <c r="E51" s="1932" t="s">
        <v>1421</v>
      </c>
      <c r="F51" s="1933" t="s">
        <v>2181</v>
      </c>
      <c r="G51" s="1932"/>
      <c r="H51" s="1932"/>
      <c r="I51" s="1931"/>
      <c r="J51" s="1139"/>
      <c r="K51" s="1928"/>
      <c r="L51" s="1934"/>
      <c r="M51" s="1934"/>
      <c r="N51" s="1934"/>
      <c r="O51" s="141"/>
    </row>
    <row r="52" spans="2:15" ht="12" customHeight="1">
      <c r="B52" s="1935"/>
      <c r="C52" s="1888"/>
      <c r="D52" s="1870" t="s">
        <v>1732</v>
      </c>
      <c r="E52" s="1870" t="s">
        <v>2182</v>
      </c>
      <c r="F52" s="1936" t="s">
        <v>1733</v>
      </c>
      <c r="G52" s="1870" t="s">
        <v>1996</v>
      </c>
      <c r="H52" s="1870" t="s">
        <v>2183</v>
      </c>
      <c r="I52" s="1937" t="s">
        <v>2048</v>
      </c>
      <c r="J52" s="1938" t="s">
        <v>2184</v>
      </c>
      <c r="K52" s="1939" t="s">
        <v>2131</v>
      </c>
      <c r="L52" s="1939" t="s">
        <v>2185</v>
      </c>
      <c r="M52" s="1939" t="s">
        <v>2186</v>
      </c>
      <c r="N52" s="1939" t="s">
        <v>2187</v>
      </c>
      <c r="O52" s="106" t="s">
        <v>2132</v>
      </c>
    </row>
    <row r="53" spans="2:15" ht="12" customHeight="1">
      <c r="B53" s="1940" t="s">
        <v>2188</v>
      </c>
      <c r="C53" s="1941" t="s">
        <v>17</v>
      </c>
      <c r="D53" s="1942"/>
      <c r="E53" s="1942"/>
      <c r="F53" s="1943"/>
      <c r="G53" s="1944"/>
      <c r="H53" s="1942"/>
      <c r="I53" s="1942"/>
      <c r="J53" s="1945"/>
      <c r="K53" s="1945"/>
      <c r="L53" s="1945"/>
      <c r="M53" s="1945"/>
      <c r="N53" s="1945"/>
      <c r="O53" s="116"/>
    </row>
    <row r="54" spans="2:15" ht="12" customHeight="1">
      <c r="B54" s="1940" t="s">
        <v>2189</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2190</v>
      </c>
      <c r="E57" s="3728"/>
      <c r="F57" s="3728"/>
      <c r="G57" s="3728"/>
      <c r="H57" s="1948"/>
      <c r="I57" s="1948"/>
      <c r="J57" s="1948"/>
      <c r="K57" s="1948"/>
      <c r="L57" s="1948"/>
      <c r="M57" s="1948"/>
      <c r="N57" s="1948"/>
    </row>
    <row r="58" spans="2:15" ht="12" customHeight="1">
      <c r="B58" s="1948"/>
      <c r="C58" s="212"/>
      <c r="D58" s="1949" t="s">
        <v>2045</v>
      </c>
      <c r="E58" s="1948"/>
      <c r="F58" s="1947"/>
      <c r="G58" s="1947"/>
      <c r="H58" s="1947"/>
      <c r="I58" s="1139"/>
      <c r="J58" s="1139"/>
      <c r="K58" s="1139"/>
      <c r="L58" s="1139"/>
      <c r="M58" s="1139"/>
      <c r="N58" s="1139"/>
    </row>
    <row r="59" spans="2:15" ht="12" customHeight="1">
      <c r="B59" s="1894" t="s">
        <v>2191</v>
      </c>
      <c r="C59" s="1941" t="s">
        <v>255</v>
      </c>
      <c r="D59" s="1900">
        <v>620800</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2192</v>
      </c>
      <c r="E62" s="3721"/>
      <c r="F62" s="3721"/>
      <c r="G62" s="3721"/>
      <c r="H62" s="3721"/>
      <c r="I62" s="3721"/>
      <c r="J62" s="1858"/>
      <c r="K62" s="1858"/>
      <c r="L62" s="1858"/>
      <c r="M62" s="1858"/>
      <c r="N62" s="1858"/>
    </row>
    <row r="63" spans="2:15" ht="12" customHeight="1">
      <c r="B63" s="1950" t="s">
        <v>2193</v>
      </c>
      <c r="C63" s="1883"/>
      <c r="D63" s="1924" t="s">
        <v>2022</v>
      </c>
      <c r="E63" s="1902"/>
      <c r="F63" s="1902"/>
      <c r="G63" s="1902"/>
      <c r="H63" s="1902"/>
      <c r="I63" s="1908"/>
      <c r="J63" s="1908"/>
      <c r="K63" s="1908"/>
      <c r="L63" s="1908"/>
      <c r="M63" s="1908"/>
    </row>
    <row r="64" spans="2:15" ht="12" customHeight="1">
      <c r="B64" s="1927"/>
      <c r="C64" s="1888"/>
      <c r="D64" s="1951" t="s">
        <v>2194</v>
      </c>
      <c r="E64" s="1902"/>
      <c r="F64" s="1902"/>
      <c r="G64" s="1902"/>
      <c r="H64" s="1902"/>
      <c r="I64" s="1908"/>
      <c r="J64" s="1908"/>
      <c r="K64" s="1908"/>
      <c r="L64" s="1908"/>
      <c r="M64" s="1908"/>
    </row>
    <row r="65" spans="2:13" ht="12" customHeight="1">
      <c r="B65" s="1952" t="s">
        <v>1732</v>
      </c>
      <c r="C65" s="1953"/>
      <c r="D65" s="1954" t="s">
        <v>2182</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2195</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2196</v>
      </c>
      <c r="F7" s="3737"/>
      <c r="G7" s="1966" t="s">
        <v>2197</v>
      </c>
    </row>
    <row r="8" spans="2:9" s="1962" customFormat="1" ht="15" customHeight="1">
      <c r="B8" s="3738" t="s">
        <v>2145</v>
      </c>
      <c r="C8" s="3739"/>
      <c r="D8" s="1967"/>
      <c r="E8" s="1968" t="s">
        <v>2198</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1653</v>
      </c>
      <c r="F10" s="1973" t="s">
        <v>1653</v>
      </c>
      <c r="G10" s="1973" t="s">
        <v>1653</v>
      </c>
    </row>
    <row r="11" spans="2:9" s="1962" customFormat="1" ht="15" customHeight="1">
      <c r="B11" s="3742" t="s">
        <v>1631</v>
      </c>
      <c r="C11" s="3743"/>
      <c r="D11" s="1969"/>
      <c r="E11" s="1975"/>
      <c r="F11" s="1975"/>
      <c r="G11" s="1975"/>
    </row>
    <row r="12" spans="2:9" s="1962" customFormat="1" ht="15" customHeight="1">
      <c r="B12" s="1976"/>
      <c r="C12" s="1977" t="s">
        <v>2199</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2200</v>
      </c>
      <c r="D14" s="1978" t="s">
        <v>2201</v>
      </c>
      <c r="E14" s="1979"/>
      <c r="F14" s="1979"/>
      <c r="G14" s="1979"/>
    </row>
    <row r="15" spans="2:9" s="1962" customFormat="1" ht="15" customHeight="1">
      <c r="B15" s="1976"/>
      <c r="C15" s="1977" t="s">
        <v>2202</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2203</v>
      </c>
      <c r="D18" s="1978" t="s">
        <v>2204</v>
      </c>
      <c r="E18" s="1979"/>
      <c r="F18" s="1979"/>
      <c r="G18" s="1979"/>
    </row>
    <row r="19" spans="2:22" s="1962" customFormat="1" ht="15" customHeight="1">
      <c r="B19" s="3744" t="s">
        <v>2205</v>
      </c>
      <c r="C19" s="3745"/>
      <c r="D19" s="1978" t="s">
        <v>2206</v>
      </c>
      <c r="E19" s="1979"/>
      <c r="F19" s="1979"/>
      <c r="G19" s="1979"/>
    </row>
    <row r="20" spans="2:22" s="1962" customFormat="1" ht="15" customHeight="1">
      <c r="B20" s="3744" t="s">
        <v>2207</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2208</v>
      </c>
      <c r="C22" s="3745"/>
      <c r="D22" s="1969" t="s">
        <v>2209</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2210</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1797</v>
      </c>
      <c r="L7" s="3768"/>
      <c r="M7" s="3768"/>
      <c r="N7" s="3769" t="s">
        <v>1802</v>
      </c>
      <c r="O7" s="3770"/>
      <c r="P7" s="3770"/>
      <c r="Q7" s="3770"/>
      <c r="R7" s="3771"/>
      <c r="S7" s="3772" t="s">
        <v>2158</v>
      </c>
      <c r="T7" s="3773"/>
      <c r="U7" s="3773"/>
      <c r="V7" s="3774"/>
      <c r="W7" s="2001" t="s">
        <v>1971</v>
      </c>
    </row>
    <row r="8" spans="2:30" ht="15" customHeight="1">
      <c r="B8" s="3766" t="s">
        <v>1496</v>
      </c>
      <c r="C8" s="3767"/>
      <c r="D8" s="3767"/>
      <c r="E8" s="3767"/>
      <c r="F8" s="3767"/>
      <c r="G8" s="3767"/>
      <c r="H8" s="2004"/>
      <c r="I8" s="2005" t="s">
        <v>2211</v>
      </c>
      <c r="J8" s="2005" t="s">
        <v>2212</v>
      </c>
      <c r="K8" s="2006" t="s">
        <v>2213</v>
      </c>
      <c r="L8" s="2006" t="s">
        <v>2213</v>
      </c>
      <c r="M8" s="2007" t="s">
        <v>151</v>
      </c>
      <c r="N8" s="2006" t="s">
        <v>2214</v>
      </c>
      <c r="O8" s="2006" t="s">
        <v>2215</v>
      </c>
      <c r="P8" s="2006" t="s">
        <v>2216</v>
      </c>
      <c r="Q8" s="2006" t="s">
        <v>2217</v>
      </c>
      <c r="R8" s="2006" t="s">
        <v>151</v>
      </c>
      <c r="S8" s="2006" t="s">
        <v>2218</v>
      </c>
      <c r="T8" s="2006" t="s">
        <v>2219</v>
      </c>
      <c r="U8" s="2006" t="s">
        <v>2163</v>
      </c>
      <c r="V8" s="2006" t="s">
        <v>151</v>
      </c>
      <c r="W8" s="2008" t="s">
        <v>2220</v>
      </c>
    </row>
    <row r="9" spans="2:30" ht="15" customHeight="1">
      <c r="B9" s="2002"/>
      <c r="C9" s="2003"/>
      <c r="D9" s="2003"/>
      <c r="E9" s="2003"/>
      <c r="F9" s="2003"/>
      <c r="G9" s="2003"/>
      <c r="H9" s="2004"/>
      <c r="I9" s="2005" t="s">
        <v>2221</v>
      </c>
      <c r="J9" s="2005" t="s">
        <v>1421</v>
      </c>
      <c r="K9" s="2007" t="s">
        <v>2222</v>
      </c>
      <c r="L9" s="2007" t="s">
        <v>2222</v>
      </c>
      <c r="M9" s="2007"/>
      <c r="N9" s="2007" t="s">
        <v>2223</v>
      </c>
      <c r="O9" s="2007" t="s">
        <v>2224</v>
      </c>
      <c r="P9" s="2007" t="s">
        <v>2112</v>
      </c>
      <c r="Q9" s="2007" t="s">
        <v>2225</v>
      </c>
      <c r="R9" s="2007"/>
      <c r="S9" s="2007" t="s">
        <v>2226</v>
      </c>
      <c r="T9" s="2007" t="s">
        <v>2227</v>
      </c>
      <c r="U9" s="2007" t="s">
        <v>2228</v>
      </c>
      <c r="V9" s="2007"/>
      <c r="W9" s="2008" t="s">
        <v>2229</v>
      </c>
    </row>
    <row r="10" spans="2:30" ht="15" customHeight="1">
      <c r="B10" s="2002"/>
      <c r="C10" s="2003"/>
      <c r="D10" s="2003"/>
      <c r="E10" s="2003"/>
      <c r="F10" s="2003"/>
      <c r="G10" s="2003"/>
      <c r="H10" s="2004"/>
      <c r="K10" s="2007" t="s">
        <v>2230</v>
      </c>
      <c r="L10" s="2007" t="s">
        <v>1793</v>
      </c>
      <c r="M10" s="2007"/>
      <c r="N10" s="2007" t="s">
        <v>1094</v>
      </c>
      <c r="O10" s="2007" t="s">
        <v>2231</v>
      </c>
      <c r="P10" s="2007" t="s">
        <v>2232</v>
      </c>
      <c r="Q10" s="2007" t="s">
        <v>2179</v>
      </c>
      <c r="R10" s="2007"/>
      <c r="S10" s="2007" t="s">
        <v>876</v>
      </c>
      <c r="T10" s="2007" t="s">
        <v>2233</v>
      </c>
      <c r="U10" s="2007" t="s">
        <v>2234</v>
      </c>
      <c r="V10" s="2007"/>
    </row>
    <row r="11" spans="2:30" ht="15" customHeight="1">
      <c r="B11" s="2002"/>
      <c r="C11" s="2003"/>
      <c r="D11" s="2003"/>
      <c r="E11" s="2003"/>
      <c r="F11" s="2003"/>
      <c r="G11" s="2003"/>
      <c r="H11" s="2004"/>
      <c r="I11" s="2005"/>
      <c r="J11" s="2005"/>
      <c r="K11" s="2007"/>
      <c r="L11" s="2007"/>
      <c r="M11" s="2007"/>
      <c r="N11" s="2007" t="s">
        <v>2235</v>
      </c>
      <c r="O11" s="2007" t="s">
        <v>1794</v>
      </c>
      <c r="P11" s="2007" t="s">
        <v>2236</v>
      </c>
      <c r="Q11" s="2007" t="s">
        <v>1421</v>
      </c>
      <c r="R11" s="2007"/>
      <c r="S11" s="2007"/>
      <c r="T11" s="2007" t="s">
        <v>2237</v>
      </c>
      <c r="U11" s="2007" t="s">
        <v>2238</v>
      </c>
      <c r="V11" s="2007"/>
      <c r="W11" s="2009"/>
    </row>
    <row r="12" spans="2:30" ht="15" customHeight="1">
      <c r="B12" s="2002"/>
      <c r="C12" s="2003"/>
      <c r="D12" s="2003"/>
      <c r="E12" s="2003"/>
      <c r="F12" s="2003"/>
      <c r="G12" s="2003"/>
      <c r="H12" s="2004"/>
      <c r="I12" s="2005"/>
      <c r="J12" s="2005"/>
      <c r="K12" s="2007"/>
      <c r="L12" s="2007"/>
      <c r="M12" s="2007"/>
      <c r="N12" s="2007" t="s">
        <v>2239</v>
      </c>
      <c r="O12" s="2007"/>
      <c r="P12" s="2007" t="s">
        <v>1096</v>
      </c>
      <c r="Q12" s="2007"/>
      <c r="R12" s="2007"/>
      <c r="S12" s="2007"/>
      <c r="T12" s="2007" t="s">
        <v>1847</v>
      </c>
      <c r="U12" s="2007" t="s">
        <v>2240</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2241</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1995</v>
      </c>
      <c r="R14" s="2014" t="s">
        <v>880</v>
      </c>
      <c r="S14" s="2014" t="s">
        <v>369</v>
      </c>
      <c r="T14" s="2014" t="s">
        <v>368</v>
      </c>
      <c r="U14" s="2014" t="s">
        <v>1731</v>
      </c>
      <c r="V14" s="2014" t="s">
        <v>1131</v>
      </c>
      <c r="W14" s="2015" t="s">
        <v>2046</v>
      </c>
    </row>
    <row r="15" spans="2:30" ht="15" customHeight="1">
      <c r="B15" s="3777" t="s">
        <v>216</v>
      </c>
      <c r="C15" s="3778"/>
      <c r="D15" s="3778" t="s">
        <v>1429</v>
      </c>
      <c r="E15" s="3778"/>
      <c r="F15" s="3778"/>
      <c r="G15" s="3778"/>
      <c r="H15" s="2016" t="s">
        <v>1738</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1741</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2204</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2242</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2243</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2243</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1685</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2097</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1692</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2243</v>
      </c>
      <c r="H32" s="2030" t="s">
        <v>1696</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1699</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2243</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2244</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2245</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2246</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1706</v>
      </c>
      <c r="I45" s="2023"/>
      <c r="J45" s="2023"/>
      <c r="K45" s="2023"/>
      <c r="L45" s="2023"/>
      <c r="M45" s="2023"/>
      <c r="N45" s="2023"/>
      <c r="O45" s="2023"/>
      <c r="P45" s="2023"/>
      <c r="Q45" s="2023"/>
      <c r="R45" s="2023"/>
      <c r="S45" s="2023"/>
      <c r="T45" s="2023"/>
      <c r="U45" s="2024"/>
      <c r="V45" s="2023"/>
      <c r="W45" s="2023"/>
    </row>
    <row r="46" spans="2:23" ht="15" customHeight="1">
      <c r="B46" s="3755" t="s">
        <v>2247</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2248</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2249</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2250</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1831</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2251</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2252</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2253</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1709</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2254</v>
      </c>
      <c r="C56" s="3759"/>
      <c r="D56" s="3759"/>
      <c r="E56" s="3759"/>
      <c r="F56" s="3759"/>
      <c r="G56" s="3759"/>
      <c r="H56" s="2030" t="s">
        <v>1872</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1714</v>
      </c>
      <c r="I58" s="2023"/>
      <c r="J58" s="2023"/>
      <c r="K58" s="2023"/>
      <c r="L58" s="2023"/>
      <c r="M58" s="2023"/>
      <c r="N58" s="2023"/>
      <c r="O58" s="2023"/>
      <c r="P58" s="2023"/>
      <c r="Q58" s="2023"/>
      <c r="R58" s="2023"/>
      <c r="S58" s="2023"/>
      <c r="T58" s="2023"/>
      <c r="U58" s="2024"/>
      <c r="V58" s="2023"/>
      <c r="W58" s="2023"/>
    </row>
    <row r="59" spans="2:23" ht="15" customHeight="1">
      <c r="B59" s="3755" t="s">
        <v>2255</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1902</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2256</v>
      </c>
      <c r="I61" s="2023"/>
      <c r="J61" s="2023"/>
      <c r="K61" s="2023"/>
      <c r="L61" s="2023"/>
      <c r="M61" s="2023"/>
      <c r="N61" s="2023"/>
      <c r="O61" s="2023"/>
      <c r="P61" s="2023"/>
      <c r="Q61" s="2023"/>
      <c r="R61" s="2023"/>
      <c r="S61" s="2023"/>
      <c r="T61" s="2023"/>
      <c r="U61" s="2024"/>
      <c r="V61" s="2023"/>
      <c r="W61" s="2023"/>
    </row>
    <row r="62" spans="2:23" ht="15" customHeight="1">
      <c r="B62" s="3758" t="s">
        <v>2257</v>
      </c>
      <c r="C62" s="3759"/>
      <c r="D62" s="3759"/>
      <c r="E62" s="3759"/>
      <c r="F62" s="3759"/>
      <c r="G62" s="3759"/>
      <c r="H62" s="2030" t="s">
        <v>2258</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2259</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2260</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2261</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2262</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2216</v>
      </c>
      <c r="G8" s="2055" t="s">
        <v>1846</v>
      </c>
      <c r="H8" s="2055" t="s">
        <v>2236</v>
      </c>
    </row>
    <row r="9" spans="2:12" s="2051" customFormat="1" ht="15" customHeight="1">
      <c r="B9" s="2056"/>
      <c r="C9" s="2057"/>
      <c r="D9" s="2057"/>
      <c r="E9" s="2058"/>
      <c r="F9" s="2059" t="s">
        <v>2263</v>
      </c>
      <c r="G9" s="2059" t="s">
        <v>2264</v>
      </c>
      <c r="H9" s="2059" t="s">
        <v>2213</v>
      </c>
    </row>
    <row r="10" spans="2:12" s="2051" customFormat="1" ht="15" customHeight="1">
      <c r="B10" s="2056"/>
      <c r="C10" s="2057"/>
      <c r="D10" s="2057" t="s">
        <v>2265</v>
      </c>
      <c r="E10" s="2058"/>
      <c r="F10" s="2059" t="s">
        <v>2266</v>
      </c>
      <c r="G10" s="2059" t="s">
        <v>2267</v>
      </c>
      <c r="H10" s="2059" t="s">
        <v>2268</v>
      </c>
    </row>
    <row r="11" spans="2:12" s="2051" customFormat="1" ht="15" customHeight="1">
      <c r="B11" s="2056"/>
      <c r="C11" s="2057"/>
      <c r="D11" s="2057"/>
      <c r="E11" s="2058"/>
      <c r="F11" s="2059" t="s">
        <v>2269</v>
      </c>
      <c r="G11" s="2059" t="s">
        <v>2270</v>
      </c>
      <c r="H11" s="2059"/>
    </row>
    <row r="12" spans="2:12" s="2051" customFormat="1" ht="15" customHeight="1">
      <c r="B12" s="2056"/>
      <c r="C12" s="2057"/>
      <c r="D12" s="2057"/>
      <c r="E12" s="2058"/>
      <c r="F12" s="2059" t="s">
        <v>2271</v>
      </c>
      <c r="G12" s="2059" t="s">
        <v>2272</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1738</v>
      </c>
      <c r="F14" s="2066"/>
      <c r="G14" s="2066"/>
      <c r="H14" s="2066"/>
    </row>
    <row r="15" spans="2:12" s="2051" customFormat="1" ht="15" customHeight="1">
      <c r="B15" s="2067"/>
      <c r="C15" s="2068"/>
      <c r="D15" s="2069" t="s">
        <v>553</v>
      </c>
      <c r="E15" s="2070" t="s">
        <v>1741</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2204</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2273</v>
      </c>
      <c r="D20" s="3783"/>
      <c r="E20" s="2070" t="s">
        <v>330</v>
      </c>
      <c r="F20" s="2071"/>
      <c r="G20" s="2071"/>
      <c r="H20" s="2071"/>
    </row>
    <row r="21" spans="2:8" s="2051" customFormat="1" ht="15" customHeight="1">
      <c r="B21" s="2075"/>
      <c r="C21" s="3783" t="s">
        <v>2274</v>
      </c>
      <c r="D21" s="3783"/>
      <c r="E21" s="2070" t="s">
        <v>331</v>
      </c>
      <c r="F21" s="2066"/>
      <c r="G21" s="2066"/>
      <c r="H21" s="2071"/>
    </row>
    <row r="22" spans="2:8" s="2051" customFormat="1" ht="15" customHeight="1">
      <c r="B22" s="2067"/>
      <c r="C22" s="3783" t="s">
        <v>2275</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1685</v>
      </c>
      <c r="F29" s="2071"/>
      <c r="G29" s="2071"/>
      <c r="H29" s="2071"/>
    </row>
    <row r="30" spans="2:8" s="2051" customFormat="1" ht="15" customHeight="1">
      <c r="B30" s="2077"/>
      <c r="C30" s="3783" t="s">
        <v>132</v>
      </c>
      <c r="D30" s="3783"/>
      <c r="E30" s="2070" t="s">
        <v>1689</v>
      </c>
      <c r="F30" s="2071"/>
      <c r="G30" s="2071"/>
      <c r="H30" s="2071"/>
    </row>
    <row r="31" spans="2:8" s="2051" customFormat="1" ht="15" customHeight="1">
      <c r="B31" s="2077"/>
      <c r="C31" s="3783" t="s">
        <v>891</v>
      </c>
      <c r="D31" s="3783"/>
      <c r="E31" s="2070" t="s">
        <v>1692</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1696</v>
      </c>
      <c r="F33" s="2066"/>
      <c r="G33" s="2066"/>
      <c r="H33" s="2066"/>
    </row>
    <row r="34" spans="2:8" s="2051" customFormat="1" ht="15" customHeight="1">
      <c r="B34" s="2077"/>
      <c r="C34" s="2068"/>
      <c r="D34" s="2082" t="s">
        <v>583</v>
      </c>
      <c r="E34" s="2070" t="s">
        <v>1699</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1750</v>
      </c>
      <c r="F36" s="2066"/>
      <c r="G36" s="2066"/>
      <c r="H36" s="2066"/>
    </row>
    <row r="37" spans="2:8" s="2051" customFormat="1" ht="15" customHeight="1">
      <c r="B37" s="2077"/>
      <c r="C37" s="3783" t="s">
        <v>80</v>
      </c>
      <c r="D37" s="3783"/>
      <c r="E37" s="2070" t="s">
        <v>1800</v>
      </c>
      <c r="F37" s="2071"/>
      <c r="G37" s="2071"/>
      <c r="H37" s="2066"/>
    </row>
    <row r="38" spans="2:8" s="2051" customFormat="1" ht="15" customHeight="1">
      <c r="B38" s="2077"/>
      <c r="C38" s="3783" t="s">
        <v>893</v>
      </c>
      <c r="D38" s="3783"/>
      <c r="E38" s="2070" t="s">
        <v>1752</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2276</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2277</v>
      </c>
      <c r="K7" s="2096" t="s">
        <v>53</v>
      </c>
      <c r="L7" s="2096" t="s">
        <v>2278</v>
      </c>
      <c r="M7" s="2096" t="s">
        <v>55</v>
      </c>
      <c r="N7" s="2096" t="s">
        <v>56</v>
      </c>
      <c r="O7" s="2097" t="s">
        <v>57</v>
      </c>
      <c r="P7" s="2097" t="s">
        <v>58</v>
      </c>
      <c r="Q7" s="2097" t="s">
        <v>101</v>
      </c>
      <c r="R7" s="2098" t="s">
        <v>2279</v>
      </c>
      <c r="S7" s="2097" t="s">
        <v>103</v>
      </c>
      <c r="T7" s="2097" t="s">
        <v>2280</v>
      </c>
      <c r="U7" s="2098" t="s">
        <v>105</v>
      </c>
      <c r="V7" s="2097" t="s">
        <v>42</v>
      </c>
      <c r="W7" s="2099" t="s">
        <v>151</v>
      </c>
    </row>
    <row r="8" spans="2:30" s="1534" customFormat="1" ht="15" customHeight="1">
      <c r="B8" s="2100"/>
      <c r="C8" s="2101"/>
      <c r="D8" s="2101"/>
      <c r="E8" s="2101"/>
      <c r="F8" s="2101"/>
      <c r="G8" s="2101"/>
      <c r="H8" s="2101"/>
      <c r="I8" s="2102" t="s">
        <v>2281</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2282</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1738</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1741</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2204</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2242</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2243</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2243</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1685</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2097</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1692</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2243</v>
      </c>
      <c r="H28" s="2134" t="s">
        <v>1696</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1699</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2243</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2244</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2245</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2246</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1706</v>
      </c>
      <c r="I41" s="2122"/>
      <c r="J41" s="2122"/>
      <c r="K41" s="2122"/>
      <c r="L41" s="2122"/>
      <c r="M41" s="2122"/>
      <c r="N41" s="2122"/>
      <c r="O41" s="2122"/>
      <c r="P41" s="2122"/>
      <c r="Q41" s="2122"/>
      <c r="R41" s="2122"/>
      <c r="S41" s="2122"/>
      <c r="T41" s="2122"/>
      <c r="U41" s="2122"/>
      <c r="V41" s="2122"/>
      <c r="W41" s="2123"/>
    </row>
    <row r="42" spans="2:23" s="2117" customFormat="1" ht="15" customHeight="1">
      <c r="B42" s="3802" t="s">
        <v>2283</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2248</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2249</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2250</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1831</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2251</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2252</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2253</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1709</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1872</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1714</v>
      </c>
      <c r="I54" s="2122"/>
      <c r="J54" s="2122"/>
      <c r="K54" s="2122"/>
      <c r="L54" s="2122"/>
      <c r="M54" s="2133"/>
      <c r="N54" s="2122"/>
      <c r="O54" s="2122"/>
      <c r="P54" s="2122"/>
      <c r="Q54" s="2122"/>
      <c r="R54" s="2122"/>
      <c r="S54" s="2122"/>
      <c r="T54" s="2122"/>
      <c r="U54" s="2122"/>
      <c r="V54" s="2122"/>
      <c r="W54" s="2123"/>
    </row>
    <row r="55" spans="2:23" s="2117" customFormat="1" ht="15" customHeight="1">
      <c r="B55" s="3802" t="s">
        <v>2284</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1902</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2256</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2258</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2259</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2260</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2285</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2286</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2287</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2288</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2289</v>
      </c>
      <c r="J7" s="2169" t="s">
        <v>2290</v>
      </c>
      <c r="K7" s="2169" t="s">
        <v>53</v>
      </c>
      <c r="L7" s="2169" t="s">
        <v>153</v>
      </c>
      <c r="M7" s="2169" t="s">
        <v>55</v>
      </c>
      <c r="N7" s="2169" t="s">
        <v>56</v>
      </c>
      <c r="O7" s="195" t="s">
        <v>57</v>
      </c>
      <c r="P7" s="195" t="s">
        <v>58</v>
      </c>
      <c r="Q7" s="195" t="s">
        <v>101</v>
      </c>
      <c r="R7" s="2170" t="s">
        <v>48</v>
      </c>
      <c r="S7" s="195" t="s">
        <v>103</v>
      </c>
      <c r="T7" s="195" t="s">
        <v>2280</v>
      </c>
      <c r="U7" s="2170" t="s">
        <v>105</v>
      </c>
      <c r="V7" s="195" t="s">
        <v>42</v>
      </c>
      <c r="W7" s="2171" t="s">
        <v>151</v>
      </c>
    </row>
    <row r="8" spans="2:30" s="2168" customFormat="1" ht="15" customHeight="1">
      <c r="B8" s="2172"/>
      <c r="C8" s="193"/>
      <c r="D8" s="193"/>
      <c r="E8" s="193"/>
      <c r="F8" s="193"/>
      <c r="G8" s="193"/>
      <c r="H8" s="193"/>
      <c r="I8" s="2173" t="s">
        <v>107</v>
      </c>
      <c r="J8" s="2174" t="s">
        <v>2291</v>
      </c>
      <c r="K8" s="2174"/>
      <c r="L8" s="2174"/>
      <c r="M8" s="2174"/>
      <c r="N8" s="2174"/>
      <c r="O8" s="2175"/>
      <c r="P8" s="2175"/>
      <c r="Q8" s="2175"/>
      <c r="R8" s="2176" t="s">
        <v>2292</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5"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5"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2285</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2286</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2293</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2290</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2291</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2243</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2294</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2295</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2294</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2296</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2297</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2290</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2291</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2300</v>
      </c>
      <c r="C4" s="1857"/>
      <c r="F4" s="3896" t="s">
        <v>2301</v>
      </c>
      <c r="G4" s="3896"/>
      <c r="H4" s="3896"/>
      <c r="I4" s="3896"/>
      <c r="J4" s="3896"/>
      <c r="K4" s="3896"/>
      <c r="L4" s="3896"/>
      <c r="M4" s="3896"/>
      <c r="N4" s="3896"/>
      <c r="O4" s="164"/>
      <c r="P4" s="164"/>
      <c r="Q4" s="164"/>
    </row>
    <row r="5" spans="2:17" ht="13.8">
      <c r="B5" s="1834" t="s">
        <v>693</v>
      </c>
      <c r="C5" s="1857"/>
      <c r="F5" s="3818" t="s">
        <v>2302</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2158</v>
      </c>
      <c r="E7" s="3900"/>
      <c r="F7" s="3900"/>
      <c r="G7" s="3901"/>
      <c r="H7" s="2292" t="s">
        <v>1842</v>
      </c>
      <c r="I7" s="3897" t="s">
        <v>2159</v>
      </c>
      <c r="J7" s="3898"/>
      <c r="K7" s="2292" t="s">
        <v>2269</v>
      </c>
      <c r="L7" s="3893" t="s">
        <v>2160</v>
      </c>
      <c r="M7" s="3894"/>
      <c r="N7" s="3895"/>
    </row>
    <row r="8" spans="2:17" s="2293" customFormat="1" ht="15" customHeight="1">
      <c r="B8" s="2294" t="s">
        <v>2303</v>
      </c>
      <c r="C8" s="2295"/>
      <c r="D8" s="2296" t="s">
        <v>2218</v>
      </c>
      <c r="E8" s="2297" t="s">
        <v>2219</v>
      </c>
      <c r="F8" s="2297" t="s">
        <v>2163</v>
      </c>
      <c r="G8" s="2297" t="s">
        <v>151</v>
      </c>
      <c r="H8" s="2298" t="s">
        <v>2304</v>
      </c>
      <c r="I8" s="2298" t="s">
        <v>2164</v>
      </c>
      <c r="J8" s="2298" t="s">
        <v>2305</v>
      </c>
      <c r="K8" s="2298" t="s">
        <v>2306</v>
      </c>
      <c r="L8" s="2292" t="s">
        <v>2269</v>
      </c>
      <c r="M8" s="2292" t="s">
        <v>2269</v>
      </c>
      <c r="N8" s="2292" t="s">
        <v>846</v>
      </c>
    </row>
    <row r="9" spans="2:17" s="2293" customFormat="1" ht="15" customHeight="1">
      <c r="B9" s="2294"/>
      <c r="C9" s="2295"/>
      <c r="D9" s="2296" t="s">
        <v>25</v>
      </c>
      <c r="E9" s="2297" t="s">
        <v>2307</v>
      </c>
      <c r="F9" s="2297" t="s">
        <v>2228</v>
      </c>
      <c r="G9" s="2297" t="s">
        <v>2308</v>
      </c>
      <c r="H9" s="2298" t="s">
        <v>2309</v>
      </c>
      <c r="I9" s="2298"/>
      <c r="J9" s="2298" t="s">
        <v>2310</v>
      </c>
      <c r="K9" s="2298" t="s">
        <v>2311</v>
      </c>
      <c r="L9" s="2298" t="s">
        <v>2196</v>
      </c>
      <c r="M9" s="2298" t="s">
        <v>2197</v>
      </c>
      <c r="N9" s="2298" t="s">
        <v>2196</v>
      </c>
    </row>
    <row r="10" spans="2:17" s="2293" customFormat="1" ht="15" customHeight="1">
      <c r="B10" s="2294"/>
      <c r="C10" s="2295"/>
      <c r="D10" s="2296" t="s">
        <v>2312</v>
      </c>
      <c r="E10" s="2297" t="s">
        <v>2313</v>
      </c>
      <c r="F10" s="2297" t="s">
        <v>2234</v>
      </c>
      <c r="G10" s="2297"/>
      <c r="I10" s="2298"/>
      <c r="J10" s="2298"/>
      <c r="K10" s="2298" t="s">
        <v>2314</v>
      </c>
      <c r="L10" s="2298"/>
      <c r="M10" s="2298"/>
      <c r="N10" s="2298"/>
    </row>
    <row r="11" spans="2:17" s="2293" customFormat="1" ht="15" customHeight="1">
      <c r="B11" s="2294"/>
      <c r="C11" s="2295"/>
      <c r="D11" s="2296"/>
      <c r="E11" s="2297" t="s">
        <v>2315</v>
      </c>
      <c r="F11" s="2297" t="s">
        <v>2238</v>
      </c>
      <c r="G11" s="2297"/>
      <c r="H11" s="2298"/>
      <c r="I11" s="2298"/>
      <c r="J11" s="2298"/>
      <c r="K11" s="2298" t="s">
        <v>151</v>
      </c>
      <c r="L11" s="2298"/>
      <c r="M11" s="2298"/>
      <c r="N11" s="2298"/>
    </row>
    <row r="12" spans="2:17" s="2293" customFormat="1" ht="15" customHeight="1">
      <c r="B12" s="2294"/>
      <c r="C12" s="2295"/>
      <c r="D12" s="2296"/>
      <c r="E12" s="2297" t="s">
        <v>2316</v>
      </c>
      <c r="F12" s="2297" t="s">
        <v>2240</v>
      </c>
      <c r="G12" s="2297"/>
      <c r="H12" s="2298"/>
      <c r="I12" s="2298"/>
      <c r="J12" s="2298"/>
      <c r="K12" s="2298" t="s">
        <v>2317</v>
      </c>
      <c r="L12" s="2298"/>
      <c r="M12" s="2298"/>
      <c r="N12" s="2298"/>
    </row>
    <row r="13" spans="2:17" s="2293" customFormat="1" ht="15" customHeight="1">
      <c r="B13" s="2294"/>
      <c r="C13" s="2295"/>
      <c r="D13" s="2296"/>
      <c r="E13" s="2297" t="s">
        <v>2318</v>
      </c>
      <c r="F13" s="2297" t="s">
        <v>2241</v>
      </c>
      <c r="G13" s="2297"/>
      <c r="H13" s="2298"/>
      <c r="I13" s="2298"/>
      <c r="J13" s="2298"/>
      <c r="L13" s="2298"/>
      <c r="M13" s="2298"/>
      <c r="N13" s="2298"/>
    </row>
    <row r="14" spans="2:17" s="1534" customFormat="1" ht="15" customHeight="1">
      <c r="B14" s="2299" t="s">
        <v>143</v>
      </c>
      <c r="C14" s="2300"/>
      <c r="D14" s="2301" t="s">
        <v>2047</v>
      </c>
      <c r="E14" s="2301" t="s">
        <v>2183</v>
      </c>
      <c r="F14" s="2301" t="s">
        <v>2319</v>
      </c>
      <c r="G14" s="2301" t="s">
        <v>1735</v>
      </c>
      <c r="H14" s="2301" t="s">
        <v>2184</v>
      </c>
      <c r="I14" s="2301" t="s">
        <v>2185</v>
      </c>
      <c r="J14" s="2301" t="s">
        <v>2186</v>
      </c>
      <c r="K14" s="2301" t="s">
        <v>2132</v>
      </c>
      <c r="L14" s="2301" t="s">
        <v>372</v>
      </c>
      <c r="M14" s="2301" t="s">
        <v>370</v>
      </c>
      <c r="N14" s="2301" t="s">
        <v>1995</v>
      </c>
    </row>
    <row r="15" spans="2:17" s="1534" customFormat="1" ht="15" customHeight="1">
      <c r="B15" s="2302" t="s">
        <v>2320</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2321</v>
      </c>
      <c r="C18" s="2307" t="s">
        <v>121</v>
      </c>
      <c r="D18" s="2305"/>
      <c r="E18" s="2305"/>
      <c r="F18" s="2305"/>
      <c r="G18" s="2305"/>
      <c r="H18" s="2305"/>
      <c r="I18" s="2305"/>
      <c r="J18" s="2305"/>
      <c r="K18" s="2305"/>
      <c r="L18" s="2306">
        <v>0</v>
      </c>
      <c r="M18" s="2306">
        <v>0</v>
      </c>
      <c r="N18" s="2306">
        <v>0</v>
      </c>
    </row>
    <row r="19" spans="2:14" s="1534" customFormat="1" ht="15" customHeight="1">
      <c r="B19" s="2302" t="s">
        <v>2322</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2323</v>
      </c>
      <c r="C22" s="2307" t="s">
        <v>128</v>
      </c>
      <c r="D22" s="2305"/>
      <c r="E22" s="2305"/>
      <c r="F22" s="2305"/>
      <c r="G22" s="2305"/>
      <c r="H22" s="2305"/>
      <c r="I22" s="2305"/>
      <c r="J22" s="2305"/>
      <c r="K22" s="2305"/>
      <c r="L22" s="2306">
        <v>47663</v>
      </c>
      <c r="M22" s="2306">
        <v>58277</v>
      </c>
      <c r="N22" s="2306">
        <v>-10614</v>
      </c>
    </row>
    <row r="23" spans="2:14" s="1534" customFormat="1" ht="15" customHeight="1">
      <c r="B23" s="2308" t="s">
        <v>2324</v>
      </c>
      <c r="C23" s="2309" t="s">
        <v>228</v>
      </c>
      <c r="D23" s="2305"/>
      <c r="E23" s="2305"/>
      <c r="F23" s="2305"/>
      <c r="G23" s="2305"/>
      <c r="H23" s="2305"/>
      <c r="I23" s="2305"/>
      <c r="J23" s="2305"/>
      <c r="K23" s="2305"/>
      <c r="L23" s="2306">
        <v>47663</v>
      </c>
      <c r="M23" s="2306">
        <v>58277</v>
      </c>
      <c r="N23" s="2306">
        <v>-10614</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2325</v>
      </c>
      <c r="D4" s="3896" t="s">
        <v>2326</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2327</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2158</v>
      </c>
      <c r="E7" s="3908"/>
      <c r="F7" s="3908"/>
      <c r="G7" s="3909"/>
      <c r="H7" s="2317" t="s">
        <v>1842</v>
      </c>
      <c r="I7" s="3910" t="s">
        <v>2328</v>
      </c>
      <c r="J7" s="3911"/>
      <c r="K7" s="2317" t="s">
        <v>2329</v>
      </c>
      <c r="L7" s="3905" t="s">
        <v>2160</v>
      </c>
      <c r="M7" s="3906"/>
      <c r="N7" s="3906"/>
      <c r="O7" s="3903" t="s">
        <v>2330</v>
      </c>
      <c r="P7" s="3904"/>
      <c r="Q7" s="3904"/>
      <c r="R7" s="3904"/>
      <c r="S7" s="3904"/>
    </row>
    <row r="8" spans="2:25" s="166" customFormat="1" ht="15" customHeight="1">
      <c r="B8" s="2319"/>
      <c r="C8" s="2320"/>
      <c r="D8" s="2321" t="s">
        <v>2218</v>
      </c>
      <c r="E8" s="2005" t="s">
        <v>2219</v>
      </c>
      <c r="F8" s="2000" t="s">
        <v>2163</v>
      </c>
      <c r="G8" s="2000" t="s">
        <v>2116</v>
      </c>
      <c r="H8" s="2322" t="s">
        <v>2304</v>
      </c>
      <c r="I8" s="2317" t="s">
        <v>2164</v>
      </c>
      <c r="J8" s="2317" t="s">
        <v>2305</v>
      </c>
      <c r="K8" s="2322" t="s">
        <v>2306</v>
      </c>
      <c r="L8" s="2317" t="s">
        <v>25</v>
      </c>
      <c r="M8" s="2317" t="s">
        <v>2269</v>
      </c>
      <c r="N8" s="2317" t="s">
        <v>846</v>
      </c>
      <c r="O8" s="2317" t="s">
        <v>2331</v>
      </c>
      <c r="P8" s="2317" t="s">
        <v>1094</v>
      </c>
      <c r="Q8" s="2317" t="s">
        <v>2269</v>
      </c>
      <c r="R8" s="2317" t="s">
        <v>2332</v>
      </c>
      <c r="S8" s="2317" t="s">
        <v>2116</v>
      </c>
    </row>
    <row r="9" spans="2:25" s="2323" customFormat="1" ht="15" customHeight="1">
      <c r="B9" s="2324" t="s">
        <v>2303</v>
      </c>
      <c r="C9" s="2325"/>
      <c r="D9" s="2321" t="s">
        <v>2269</v>
      </c>
      <c r="E9" s="2005" t="s">
        <v>2333</v>
      </c>
      <c r="F9" s="2005" t="s">
        <v>2228</v>
      </c>
      <c r="G9" s="2005" t="s">
        <v>2308</v>
      </c>
      <c r="H9" s="2322" t="s">
        <v>2309</v>
      </c>
      <c r="I9" s="2322"/>
      <c r="J9" s="2322" t="s">
        <v>2310</v>
      </c>
      <c r="K9" s="2322" t="s">
        <v>2311</v>
      </c>
      <c r="L9" s="2322" t="s">
        <v>2172</v>
      </c>
      <c r="M9" s="2322" t="s">
        <v>2197</v>
      </c>
      <c r="N9" s="2322" t="s">
        <v>2196</v>
      </c>
      <c r="O9" s="2322" t="s">
        <v>2334</v>
      </c>
      <c r="P9" s="2322" t="s">
        <v>2335</v>
      </c>
      <c r="Q9" s="2322" t="s">
        <v>2336</v>
      </c>
      <c r="R9" s="2322" t="s">
        <v>210</v>
      </c>
      <c r="S9" s="2322" t="s">
        <v>2337</v>
      </c>
    </row>
    <row r="10" spans="2:25" s="2323" customFormat="1" ht="15" customHeight="1">
      <c r="B10" s="2324"/>
      <c r="C10" s="2325"/>
      <c r="D10" s="2321" t="s">
        <v>2175</v>
      </c>
      <c r="E10" s="2005" t="s">
        <v>2338</v>
      </c>
      <c r="F10" s="2005" t="s">
        <v>2234</v>
      </c>
      <c r="I10" s="2322"/>
      <c r="K10" s="2322" t="s">
        <v>2314</v>
      </c>
      <c r="O10" s="2322" t="s">
        <v>2339</v>
      </c>
      <c r="P10" s="2322" t="s">
        <v>2340</v>
      </c>
      <c r="Q10" s="2322" t="s">
        <v>2341</v>
      </c>
    </row>
    <row r="11" spans="2:25" s="2323" customFormat="1" ht="15" customHeight="1">
      <c r="B11" s="2324"/>
      <c r="C11" s="2325"/>
      <c r="E11" s="2005" t="s">
        <v>2342</v>
      </c>
      <c r="F11" s="2005" t="s">
        <v>2343</v>
      </c>
      <c r="G11" s="2005"/>
      <c r="I11" s="2322"/>
      <c r="J11" s="2322"/>
      <c r="K11" s="2322" t="s">
        <v>151</v>
      </c>
      <c r="L11" s="2322"/>
      <c r="M11" s="2322"/>
      <c r="N11" s="2322"/>
      <c r="P11" s="2322" t="s">
        <v>2344</v>
      </c>
      <c r="R11" s="2322"/>
      <c r="S11" s="2322"/>
    </row>
    <row r="12" spans="2:25" s="2323" customFormat="1" ht="15" customHeight="1">
      <c r="B12" s="2324"/>
      <c r="C12" s="2325"/>
      <c r="D12" s="2321"/>
      <c r="E12" s="2005" t="s">
        <v>2179</v>
      </c>
      <c r="F12" s="2005" t="s">
        <v>2345</v>
      </c>
      <c r="G12" s="2005"/>
      <c r="H12" s="2322"/>
      <c r="I12" s="2322"/>
      <c r="J12" s="2322"/>
      <c r="K12" s="2322" t="s">
        <v>2317</v>
      </c>
      <c r="L12" s="2322"/>
      <c r="M12" s="2322"/>
      <c r="N12" s="2322"/>
      <c r="O12" s="2322"/>
      <c r="Q12" s="2322"/>
      <c r="R12" s="2322"/>
      <c r="S12" s="2322"/>
    </row>
    <row r="13" spans="2:25" s="2323" customFormat="1" ht="15" customHeight="1">
      <c r="B13" s="2324"/>
      <c r="C13" s="2325"/>
      <c r="D13" s="2321"/>
      <c r="E13" s="2005" t="s">
        <v>1421</v>
      </c>
      <c r="F13" s="2005" t="s">
        <v>2241</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2047</v>
      </c>
      <c r="E15" s="2328" t="s">
        <v>2183</v>
      </c>
      <c r="F15" s="2328" t="s">
        <v>2319</v>
      </c>
      <c r="G15" s="2328" t="s">
        <v>1735</v>
      </c>
      <c r="H15" s="2328" t="s">
        <v>2184</v>
      </c>
      <c r="I15" s="2328" t="s">
        <v>2185</v>
      </c>
      <c r="J15" s="2328" t="s">
        <v>2186</v>
      </c>
      <c r="K15" s="2328" t="s">
        <v>2132</v>
      </c>
      <c r="L15" s="2328" t="s">
        <v>372</v>
      </c>
      <c r="M15" s="2328" t="s">
        <v>370</v>
      </c>
      <c r="N15" s="2328" t="s">
        <v>1995</v>
      </c>
      <c r="O15" s="2328" t="s">
        <v>369</v>
      </c>
      <c r="P15" s="2328" t="s">
        <v>368</v>
      </c>
      <c r="Q15" s="2328" t="s">
        <v>1731</v>
      </c>
      <c r="R15" s="2328" t="s">
        <v>2346</v>
      </c>
      <c r="S15" s="2328" t="s">
        <v>1131</v>
      </c>
    </row>
    <row r="16" spans="2:25" s="166" customFormat="1" ht="15" customHeight="1">
      <c r="B16" s="2329" t="s">
        <v>2320</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2321</v>
      </c>
      <c r="C19" s="2336" t="s">
        <v>121</v>
      </c>
      <c r="D19" s="2337"/>
      <c r="E19" s="2337"/>
      <c r="F19" s="2337"/>
      <c r="G19" s="2337"/>
      <c r="H19" s="2337"/>
      <c r="I19" s="2337"/>
      <c r="J19" s="2337"/>
      <c r="K19" s="2337"/>
      <c r="L19" s="2338">
        <v>2279</v>
      </c>
      <c r="M19" s="2338">
        <v>11909</v>
      </c>
      <c r="N19" s="2338">
        <v>-9630</v>
      </c>
      <c r="O19" s="2339">
        <v>2250332</v>
      </c>
      <c r="P19" s="2338">
        <v>0</v>
      </c>
      <c r="Q19" s="2338">
        <v>0</v>
      </c>
      <c r="R19" s="2338">
        <v>0</v>
      </c>
      <c r="S19" s="2338">
        <v>2250332</v>
      </c>
    </row>
    <row r="20" spans="2:19" s="166" customFormat="1" ht="15" customHeight="1">
      <c r="B20" s="2329" t="s">
        <v>2322</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2323</v>
      </c>
      <c r="C23" s="2336" t="s">
        <v>128</v>
      </c>
      <c r="D23" s="2337"/>
      <c r="E23" s="2337"/>
      <c r="F23" s="2337"/>
      <c r="G23" s="2337"/>
      <c r="H23" s="2337"/>
      <c r="I23" s="2337"/>
      <c r="J23" s="2337"/>
      <c r="K23" s="2337"/>
      <c r="L23" s="2338">
        <v>22355</v>
      </c>
      <c r="M23" s="2338">
        <v>32240</v>
      </c>
      <c r="N23" s="2338">
        <v>-9885</v>
      </c>
      <c r="O23" s="2339">
        <v>0</v>
      </c>
      <c r="P23" s="2338">
        <v>0</v>
      </c>
      <c r="Q23" s="2338">
        <v>18641</v>
      </c>
      <c r="R23" s="2338">
        <v>18685</v>
      </c>
      <c r="S23" s="2338">
        <v>37326</v>
      </c>
    </row>
    <row r="24" spans="2:19" s="166" customFormat="1" ht="15" customHeight="1">
      <c r="B24" s="2342" t="s">
        <v>2324</v>
      </c>
      <c r="C24" s="2343" t="s">
        <v>228</v>
      </c>
      <c r="D24" s="2337"/>
      <c r="E24" s="2337"/>
      <c r="F24" s="2337"/>
      <c r="G24" s="2337"/>
      <c r="H24" s="2337"/>
      <c r="I24" s="2337"/>
      <c r="J24" s="2337"/>
      <c r="K24" s="2337"/>
      <c r="L24" s="2338">
        <v>24634</v>
      </c>
      <c r="M24" s="2338">
        <v>44149</v>
      </c>
      <c r="N24" s="2338">
        <v>-19515</v>
      </c>
      <c r="O24" s="2339">
        <v>2250332</v>
      </c>
      <c r="P24" s="2338">
        <v>0</v>
      </c>
      <c r="Q24" s="2338">
        <v>18641</v>
      </c>
      <c r="R24" s="2338">
        <v>18685</v>
      </c>
      <c r="S24" s="2338">
        <v>2287658</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2347</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2348</v>
      </c>
      <c r="F9" s="2355" t="s">
        <v>2349</v>
      </c>
    </row>
    <row r="10" spans="2:9" s="2350" customFormat="1" ht="15" customHeight="1">
      <c r="B10" s="2356"/>
      <c r="C10" s="2357"/>
      <c r="D10" s="2358"/>
      <c r="E10" s="2359" t="s">
        <v>2350</v>
      </c>
      <c r="F10" s="2359" t="s">
        <v>2102</v>
      </c>
    </row>
    <row r="11" spans="2:9" s="2350" customFormat="1" ht="15" customHeight="1">
      <c r="B11" s="2356"/>
      <c r="C11" s="2357"/>
      <c r="D11" s="2358"/>
      <c r="E11" s="2360" t="s">
        <v>143</v>
      </c>
      <c r="F11" s="2360" t="s">
        <v>145</v>
      </c>
    </row>
    <row r="12" spans="2:9" s="2350" customFormat="1" ht="15" customHeight="1">
      <c r="B12" s="3917" t="s">
        <v>1516</v>
      </c>
      <c r="C12" s="3918"/>
      <c r="D12" s="2361" t="s">
        <v>1738</v>
      </c>
      <c r="E12" s="2362"/>
      <c r="F12" s="2362"/>
    </row>
    <row r="13" spans="2:9" s="2350" customFormat="1" ht="15" customHeight="1">
      <c r="B13" s="3919" t="s">
        <v>1517</v>
      </c>
      <c r="C13" s="3920"/>
      <c r="D13" s="2070" t="s">
        <v>1741</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2351</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2352</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2354</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2356</v>
      </c>
      <c r="E13" s="1"/>
      <c r="F13" s="1"/>
      <c r="G13" s="1"/>
      <c r="H13" s="1"/>
      <c r="I13" s="1"/>
      <c r="J13" s="1"/>
      <c r="K13" s="1"/>
      <c r="L13" s="1"/>
      <c r="M13" s="1"/>
      <c r="N13" s="1"/>
      <c r="O13" s="1"/>
      <c r="P13" s="1"/>
      <c r="Q13" s="121" t="s">
        <v>1738</v>
      </c>
      <c r="R13" s="147"/>
      <c r="S13" s="147"/>
    </row>
    <row r="14" spans="2:25" ht="12" customHeight="1">
      <c r="B14" s="126"/>
      <c r="C14" s="145"/>
      <c r="D14" s="3556" t="s">
        <v>2357</v>
      </c>
      <c r="E14" s="3556"/>
      <c r="F14" s="3556"/>
      <c r="G14" s="3556"/>
      <c r="H14" s="3556"/>
      <c r="I14" s="3556"/>
      <c r="J14" s="3556"/>
      <c r="K14" s="3556"/>
      <c r="L14" s="3556"/>
      <c r="M14" s="3556"/>
      <c r="N14" s="3556"/>
      <c r="O14" s="3556"/>
      <c r="P14" s="3556"/>
      <c r="Q14" s="121" t="s">
        <v>1741</v>
      </c>
      <c r="R14" s="146"/>
      <c r="S14" s="146"/>
    </row>
    <row r="15" spans="2:25" ht="12" customHeight="1">
      <c r="B15" s="126"/>
      <c r="D15" s="20" t="s">
        <v>2358</v>
      </c>
      <c r="E15" s="20"/>
      <c r="F15" s="20"/>
      <c r="G15" s="20"/>
      <c r="H15" s="20"/>
      <c r="I15" s="20"/>
      <c r="J15" s="20"/>
      <c r="K15" s="20"/>
      <c r="L15" s="20"/>
      <c r="M15" s="20"/>
      <c r="N15" s="20"/>
      <c r="O15" s="20"/>
      <c r="P15" s="20"/>
      <c r="Q15" s="121" t="s">
        <v>327</v>
      </c>
      <c r="R15" s="146"/>
      <c r="S15" s="146"/>
    </row>
    <row r="16" spans="2:25" ht="12" customHeight="1">
      <c r="B16" s="141"/>
      <c r="C16" s="142"/>
      <c r="D16" s="3051" t="s">
        <v>2359</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2360</v>
      </c>
      <c r="E17" s="20"/>
      <c r="F17" s="20"/>
      <c r="G17" s="20"/>
      <c r="H17" s="20"/>
      <c r="I17" s="20"/>
      <c r="J17" s="20"/>
      <c r="K17" s="20"/>
      <c r="L17" s="20"/>
      <c r="M17" s="20"/>
      <c r="N17" s="20"/>
      <c r="O17" s="20"/>
      <c r="P17" s="20"/>
      <c r="Q17" s="121" t="s">
        <v>329</v>
      </c>
      <c r="R17" s="146"/>
      <c r="S17" s="146"/>
    </row>
    <row r="18" spans="2:19" ht="12" customHeight="1">
      <c r="B18" s="141"/>
      <c r="C18" s="145"/>
      <c r="D18" s="20" t="s">
        <v>2361</v>
      </c>
      <c r="E18" s="20"/>
      <c r="F18" s="20"/>
      <c r="G18" s="20"/>
      <c r="H18" s="20"/>
      <c r="I18" s="20"/>
      <c r="J18" s="20"/>
      <c r="K18" s="20"/>
      <c r="L18" s="20"/>
      <c r="M18" s="20"/>
      <c r="N18" s="20"/>
      <c r="O18" s="20"/>
      <c r="P18" s="20"/>
      <c r="Q18" s="121" t="s">
        <v>330</v>
      </c>
      <c r="R18" s="146"/>
      <c r="S18" s="146"/>
    </row>
    <row r="19" spans="2:19" ht="12" customHeight="1">
      <c r="B19" s="141"/>
      <c r="C19" s="145"/>
      <c r="D19" s="20" t="s">
        <v>2362</v>
      </c>
      <c r="E19" s="20"/>
      <c r="F19" s="20"/>
      <c r="G19" s="20"/>
      <c r="H19" s="20"/>
      <c r="I19" s="20"/>
      <c r="J19" s="20"/>
      <c r="K19" s="20"/>
      <c r="L19" s="20"/>
      <c r="M19" s="20"/>
      <c r="N19" s="20"/>
      <c r="O19" s="20"/>
      <c r="P19" s="20"/>
      <c r="Q19" s="121" t="s">
        <v>331</v>
      </c>
      <c r="R19" s="146"/>
      <c r="S19" s="146"/>
    </row>
    <row r="20" spans="2:19" ht="12" customHeight="1">
      <c r="B20" s="141"/>
      <c r="C20" s="145"/>
      <c r="D20" s="20" t="s">
        <v>2363</v>
      </c>
      <c r="E20" s="20"/>
      <c r="F20" s="20"/>
      <c r="G20" s="20"/>
      <c r="H20" s="20"/>
      <c r="I20" s="20"/>
      <c r="J20" s="20"/>
      <c r="K20" s="20"/>
      <c r="L20" s="20"/>
      <c r="M20" s="20"/>
      <c r="N20" s="20"/>
      <c r="O20" s="20"/>
      <c r="P20" s="20"/>
      <c r="Q20" s="121" t="s">
        <v>334</v>
      </c>
      <c r="R20" s="146"/>
      <c r="S20" s="146"/>
    </row>
    <row r="21" spans="2:19" ht="12" customHeight="1">
      <c r="B21" s="106"/>
      <c r="C21" s="145"/>
      <c r="D21" s="20" t="s">
        <v>1612</v>
      </c>
      <c r="E21" s="20"/>
      <c r="F21" s="20"/>
      <c r="G21" s="20"/>
      <c r="H21" s="20"/>
      <c r="I21" s="20"/>
      <c r="J21" s="20"/>
      <c r="K21" s="20"/>
      <c r="L21" s="20"/>
      <c r="M21" s="20"/>
      <c r="N21" s="20"/>
      <c r="O21" s="20"/>
      <c r="P21" s="20"/>
      <c r="Q21" s="121" t="s">
        <v>335</v>
      </c>
      <c r="R21" s="146"/>
      <c r="S21" s="146"/>
    </row>
    <row r="22" spans="2:19" ht="12" customHeight="1">
      <c r="B22" s="106"/>
      <c r="C22" s="145"/>
      <c r="D22" s="20" t="s">
        <v>2364</v>
      </c>
      <c r="E22" s="20"/>
      <c r="F22" s="20"/>
      <c r="G22" s="20"/>
      <c r="H22" s="20"/>
      <c r="I22" s="20"/>
      <c r="J22" s="20"/>
      <c r="K22" s="20"/>
      <c r="L22" s="20"/>
      <c r="M22" s="20"/>
      <c r="N22" s="20"/>
      <c r="O22" s="20"/>
      <c r="P22" s="20"/>
      <c r="Q22" s="121" t="s">
        <v>2365</v>
      </c>
      <c r="R22" s="147"/>
      <c r="S22" s="147"/>
    </row>
    <row r="23" spans="2:19" ht="12" customHeight="1">
      <c r="B23" s="106"/>
      <c r="C23" s="142"/>
      <c r="D23" s="20" t="s">
        <v>2366</v>
      </c>
      <c r="E23" s="20"/>
      <c r="F23" s="20"/>
      <c r="G23" s="20"/>
      <c r="H23" s="20"/>
      <c r="I23" s="20"/>
      <c r="J23" s="20"/>
      <c r="K23" s="20"/>
      <c r="L23" s="20"/>
      <c r="M23" s="20"/>
      <c r="N23" s="20"/>
      <c r="O23" s="20"/>
      <c r="P23" s="20"/>
      <c r="Q23" s="119" t="s">
        <v>340</v>
      </c>
      <c r="R23" s="147"/>
      <c r="S23" s="147"/>
    </row>
    <row r="24" spans="2:19" ht="12" customHeight="1">
      <c r="B24" s="106"/>
      <c r="C24" s="142"/>
      <c r="D24" s="20" t="s">
        <v>2367</v>
      </c>
      <c r="E24" s="20"/>
      <c r="F24" s="20"/>
      <c r="G24" s="20"/>
      <c r="H24" s="20"/>
      <c r="I24" s="20"/>
      <c r="J24" s="20"/>
      <c r="K24" s="20"/>
      <c r="L24" s="20"/>
      <c r="M24" s="20"/>
      <c r="N24" s="20"/>
      <c r="O24" s="20"/>
      <c r="P24" s="20"/>
      <c r="Q24" s="119" t="s">
        <v>336</v>
      </c>
      <c r="R24" s="147"/>
      <c r="S24" s="147"/>
    </row>
    <row r="25" spans="2:19" ht="12" customHeight="1">
      <c r="B25" s="106"/>
      <c r="C25" s="142"/>
      <c r="D25" s="20" t="s">
        <v>2368</v>
      </c>
      <c r="E25" s="20"/>
      <c r="F25" s="20"/>
      <c r="G25" s="20"/>
      <c r="H25" s="20"/>
      <c r="I25" s="20"/>
      <c r="J25" s="20"/>
      <c r="K25" s="20"/>
      <c r="L25" s="20"/>
      <c r="M25" s="20"/>
      <c r="N25" s="20"/>
      <c r="O25" s="20"/>
      <c r="P25" s="20"/>
      <c r="Q25" s="119" t="s">
        <v>337</v>
      </c>
      <c r="R25" s="147"/>
      <c r="S25" s="147"/>
    </row>
    <row r="26" spans="2:19" ht="12" customHeight="1">
      <c r="B26" s="106"/>
      <c r="C26" s="142"/>
      <c r="D26" s="20" t="s">
        <v>2369</v>
      </c>
      <c r="E26" s="20"/>
      <c r="F26" s="20"/>
      <c r="G26" s="20"/>
      <c r="H26" s="20"/>
      <c r="I26" s="20"/>
      <c r="J26" s="20"/>
      <c r="K26" s="20"/>
      <c r="L26" s="20"/>
      <c r="M26" s="20"/>
      <c r="N26" s="20"/>
      <c r="O26" s="20"/>
      <c r="P26" s="20"/>
      <c r="Q26" s="119" t="s">
        <v>338</v>
      </c>
      <c r="R26" s="147"/>
      <c r="S26" s="147"/>
    </row>
    <row r="27" spans="2:19" ht="12" customHeight="1">
      <c r="B27" s="106"/>
      <c r="C27" s="142"/>
      <c r="D27" s="20" t="s">
        <v>2370</v>
      </c>
      <c r="E27" s="20"/>
      <c r="F27" s="20"/>
      <c r="G27" s="20"/>
      <c r="H27" s="20"/>
      <c r="I27" s="20"/>
      <c r="J27" s="20"/>
      <c r="K27" s="20"/>
      <c r="L27" s="20"/>
      <c r="M27" s="20"/>
      <c r="N27" s="20"/>
      <c r="O27" s="20"/>
      <c r="P27" s="20"/>
      <c r="Q27" s="119" t="s">
        <v>339</v>
      </c>
      <c r="R27" s="147"/>
      <c r="S27" s="147"/>
    </row>
    <row r="28" spans="2:19" ht="12" customHeight="1">
      <c r="B28" s="106"/>
      <c r="C28" s="142"/>
      <c r="D28" s="20" t="s">
        <v>2371</v>
      </c>
      <c r="E28" s="20"/>
      <c r="F28" s="20"/>
      <c r="G28" s="20"/>
      <c r="H28" s="20"/>
      <c r="I28" s="20"/>
      <c r="J28" s="20"/>
      <c r="K28" s="20"/>
      <c r="L28" s="20"/>
      <c r="M28" s="20"/>
      <c r="N28" s="20"/>
      <c r="O28" s="20"/>
      <c r="P28" s="20"/>
      <c r="Q28" s="119" t="s">
        <v>1685</v>
      </c>
      <c r="R28" s="147"/>
      <c r="S28" s="147"/>
    </row>
    <row r="29" spans="2:19" ht="12" customHeight="1">
      <c r="B29" s="106"/>
      <c r="C29" s="142"/>
      <c r="D29" s="20" t="s">
        <v>2372</v>
      </c>
      <c r="E29" s="20"/>
      <c r="F29" s="20"/>
      <c r="G29" s="20"/>
      <c r="H29" s="20"/>
      <c r="I29" s="20"/>
      <c r="J29" s="20"/>
      <c r="K29" s="20"/>
      <c r="L29" s="20"/>
      <c r="M29" s="20"/>
      <c r="N29" s="20"/>
      <c r="O29" s="20"/>
      <c r="P29" s="20"/>
      <c r="Q29" s="119" t="s">
        <v>1689</v>
      </c>
      <c r="R29" s="147"/>
      <c r="S29" s="147"/>
    </row>
    <row r="30" spans="2:19" ht="12" customHeight="1">
      <c r="B30" s="106"/>
      <c r="C30" s="142"/>
      <c r="D30" s="20" t="s">
        <v>2373</v>
      </c>
      <c r="E30" s="20"/>
      <c r="F30" s="20"/>
      <c r="G30" s="20"/>
      <c r="H30" s="20"/>
      <c r="I30" s="20"/>
      <c r="J30" s="20"/>
      <c r="K30" s="20"/>
      <c r="L30" s="20"/>
      <c r="M30" s="20"/>
      <c r="N30" s="20"/>
      <c r="O30" s="20"/>
      <c r="P30" s="20"/>
      <c r="Q30" s="119" t="s">
        <v>1692</v>
      </c>
      <c r="R30" s="147"/>
      <c r="S30" s="147"/>
    </row>
    <row r="31" spans="2:19" ht="12" customHeight="1">
      <c r="B31" s="106"/>
      <c r="C31" s="142"/>
      <c r="D31" s="20" t="s">
        <v>2374</v>
      </c>
      <c r="E31" s="20"/>
      <c r="F31" s="20"/>
      <c r="G31" s="20"/>
      <c r="H31" s="20"/>
      <c r="I31" s="20"/>
      <c r="J31" s="20"/>
      <c r="K31" s="20"/>
      <c r="L31" s="20"/>
      <c r="M31" s="20"/>
      <c r="N31" s="20"/>
      <c r="O31" s="20"/>
      <c r="P31" s="20"/>
      <c r="Q31" s="119" t="s">
        <v>1696</v>
      </c>
      <c r="R31" s="147"/>
      <c r="S31" s="147"/>
    </row>
    <row r="32" spans="2:19" ht="12" customHeight="1">
      <c r="B32" s="106"/>
      <c r="C32" s="142"/>
      <c r="D32" s="20" t="s">
        <v>2375</v>
      </c>
      <c r="E32" s="20"/>
      <c r="F32" s="20"/>
      <c r="G32" s="20"/>
      <c r="H32" s="20"/>
      <c r="I32" s="20"/>
      <c r="J32" s="20"/>
      <c r="K32" s="20"/>
      <c r="L32" s="20"/>
      <c r="M32" s="20"/>
      <c r="N32" s="20"/>
      <c r="O32" s="20"/>
      <c r="P32" s="20"/>
      <c r="Q32" s="119" t="s">
        <v>1699</v>
      </c>
      <c r="R32" s="147"/>
      <c r="S32" s="147"/>
    </row>
    <row r="33" spans="2:19" ht="12" customHeight="1">
      <c r="B33" s="106"/>
      <c r="C33" s="142"/>
      <c r="D33" s="20" t="s">
        <v>2376</v>
      </c>
      <c r="E33" s="20"/>
      <c r="F33" s="20"/>
      <c r="G33" s="20"/>
      <c r="H33" s="20"/>
      <c r="I33" s="20"/>
      <c r="J33" s="20"/>
      <c r="K33" s="20"/>
      <c r="L33" s="20"/>
      <c r="M33" s="20"/>
      <c r="N33" s="20"/>
      <c r="O33" s="20"/>
      <c r="P33" s="20"/>
      <c r="Q33" s="119" t="s">
        <v>2377</v>
      </c>
      <c r="R33" s="147"/>
      <c r="S33" s="147"/>
    </row>
    <row r="34" spans="2:19" ht="12" customHeight="1">
      <c r="B34" s="106"/>
      <c r="C34" s="142"/>
      <c r="D34" s="20" t="s">
        <v>2378</v>
      </c>
      <c r="E34" s="20"/>
      <c r="F34" s="20"/>
      <c r="G34" s="20"/>
      <c r="H34" s="20"/>
      <c r="I34" s="20"/>
      <c r="J34" s="20"/>
      <c r="K34" s="20"/>
      <c r="L34" s="20"/>
      <c r="M34" s="20"/>
      <c r="N34" s="20"/>
      <c r="O34" s="20"/>
      <c r="P34" s="20"/>
      <c r="Q34" s="119" t="s">
        <v>374</v>
      </c>
      <c r="R34" s="147"/>
      <c r="S34" s="147"/>
    </row>
    <row r="35" spans="2:19" ht="12" customHeight="1">
      <c r="B35" s="106"/>
      <c r="C35" s="142"/>
      <c r="D35" s="20" t="s">
        <v>2379</v>
      </c>
      <c r="E35" s="20"/>
      <c r="F35" s="20"/>
      <c r="G35" s="20"/>
      <c r="H35" s="20"/>
      <c r="I35" s="20"/>
      <c r="J35" s="20"/>
      <c r="K35" s="20"/>
      <c r="L35" s="20"/>
      <c r="M35" s="20"/>
      <c r="N35" s="20"/>
      <c r="O35" s="20"/>
      <c r="P35" s="20"/>
      <c r="Q35" s="119" t="s">
        <v>373</v>
      </c>
      <c r="R35" s="147"/>
      <c r="S35" s="147"/>
    </row>
    <row r="36" spans="2:19" ht="12" customHeight="1">
      <c r="B36" s="106"/>
      <c r="C36" s="142"/>
      <c r="D36" s="20" t="s">
        <v>2380</v>
      </c>
      <c r="E36" s="20"/>
      <c r="F36" s="20"/>
      <c r="G36" s="20"/>
      <c r="H36" s="20"/>
      <c r="I36" s="20"/>
      <c r="J36" s="20"/>
      <c r="K36" s="20"/>
      <c r="L36" s="20"/>
      <c r="M36" s="20"/>
      <c r="N36" s="20"/>
      <c r="O36" s="20"/>
      <c r="P36" s="20"/>
      <c r="Q36" s="119" t="s">
        <v>375</v>
      </c>
      <c r="R36" s="147"/>
      <c r="S36" s="147"/>
    </row>
    <row r="37" spans="2:19" ht="12" customHeight="1">
      <c r="B37" s="106"/>
      <c r="C37" s="142"/>
      <c r="D37" s="19" t="s">
        <v>2381</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1800</v>
      </c>
      <c r="R38" s="147"/>
      <c r="S38" s="147"/>
    </row>
    <row r="39" spans="2:19" ht="12" customHeight="1">
      <c r="B39" s="106"/>
      <c r="C39" s="142"/>
      <c r="D39" s="123"/>
      <c r="E39" s="20" t="s">
        <v>308</v>
      </c>
      <c r="F39" s="20"/>
      <c r="G39" s="20"/>
      <c r="H39" s="20"/>
      <c r="I39" s="20"/>
      <c r="J39" s="20"/>
      <c r="K39" s="20"/>
      <c r="L39" s="20"/>
      <c r="M39" s="20"/>
      <c r="N39" s="20"/>
      <c r="O39" s="20"/>
      <c r="P39" s="20"/>
      <c r="Q39" s="119" t="s">
        <v>1752</v>
      </c>
      <c r="R39" s="147"/>
      <c r="S39" s="147"/>
    </row>
    <row r="40" spans="2:19" ht="12" customHeight="1">
      <c r="B40" s="106"/>
      <c r="C40" s="142"/>
      <c r="D40" s="123"/>
      <c r="E40" s="20" t="s">
        <v>308</v>
      </c>
      <c r="F40" s="20"/>
      <c r="G40" s="20"/>
      <c r="H40" s="20"/>
      <c r="I40" s="20"/>
      <c r="J40" s="20"/>
      <c r="K40" s="20"/>
      <c r="L40" s="20"/>
      <c r="M40" s="20"/>
      <c r="N40" s="20"/>
      <c r="O40" s="20"/>
      <c r="P40" s="20"/>
      <c r="Q40" s="119" t="s">
        <v>1754</v>
      </c>
      <c r="R40" s="147"/>
      <c r="S40" s="147"/>
    </row>
    <row r="41" spans="2:19" ht="12" customHeight="1">
      <c r="B41" s="106"/>
      <c r="C41" s="142"/>
      <c r="D41" s="20" t="s">
        <v>2382</v>
      </c>
      <c r="E41" s="20"/>
      <c r="F41" s="20"/>
      <c r="G41" s="20"/>
      <c r="H41" s="20"/>
      <c r="I41" s="20"/>
      <c r="J41" s="20"/>
      <c r="K41" s="20"/>
      <c r="L41" s="20"/>
      <c r="M41" s="20"/>
      <c r="N41" s="20"/>
      <c r="O41" s="20"/>
      <c r="P41" s="20"/>
      <c r="Q41" s="119" t="s">
        <v>342</v>
      </c>
      <c r="R41" s="147"/>
      <c r="S41" s="147"/>
    </row>
    <row r="42" spans="2:19" ht="12" customHeight="1">
      <c r="B42" s="106"/>
      <c r="C42" s="142"/>
      <c r="D42" s="20" t="s">
        <v>2383</v>
      </c>
      <c r="E42" s="20"/>
      <c r="F42" s="20"/>
      <c r="G42" s="20"/>
      <c r="H42" s="20"/>
      <c r="I42" s="20"/>
      <c r="J42" s="20"/>
      <c r="K42" s="20"/>
      <c r="L42" s="20"/>
      <c r="M42" s="20"/>
      <c r="N42" s="20"/>
      <c r="O42" s="20"/>
      <c r="P42" s="20"/>
      <c r="Q42" s="119" t="s">
        <v>377</v>
      </c>
      <c r="R42" s="147"/>
      <c r="S42" s="147"/>
    </row>
    <row r="43" spans="2:19" ht="12" customHeight="1">
      <c r="B43" s="106"/>
      <c r="C43" s="142"/>
      <c r="D43" s="20" t="s">
        <v>1799</v>
      </c>
      <c r="E43" s="20"/>
      <c r="F43" s="20"/>
      <c r="G43" s="20"/>
      <c r="H43" s="20"/>
      <c r="I43" s="20"/>
      <c r="J43" s="20"/>
      <c r="K43" s="20"/>
      <c r="L43" s="20"/>
      <c r="M43" s="20"/>
      <c r="N43" s="20"/>
      <c r="O43" s="20"/>
      <c r="P43" s="20"/>
      <c r="Q43" s="119" t="s">
        <v>2248</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2384</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2385</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2386</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2387</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1738</v>
      </c>
      <c r="R13" s="147"/>
      <c r="S13" s="147"/>
    </row>
    <row r="14" spans="2:25" ht="12" customHeight="1">
      <c r="B14" s="126"/>
      <c r="C14" s="145"/>
      <c r="D14" s="3556" t="s">
        <v>2388</v>
      </c>
      <c r="E14" s="3556"/>
      <c r="F14" s="3556"/>
      <c r="G14" s="3556"/>
      <c r="H14" s="3556"/>
      <c r="I14" s="3556"/>
      <c r="J14" s="3556"/>
      <c r="K14" s="3556"/>
      <c r="L14" s="3556"/>
      <c r="M14" s="3556"/>
      <c r="N14" s="3556"/>
      <c r="O14" s="3556"/>
      <c r="P14" s="3556"/>
      <c r="Q14" s="121" t="s">
        <v>1741</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2389</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2390</v>
      </c>
      <c r="H23" s="11"/>
      <c r="I23" s="11"/>
      <c r="J23" s="11"/>
      <c r="K23" s="11"/>
      <c r="L23" s="11"/>
      <c r="M23" s="11"/>
      <c r="N23" s="11"/>
      <c r="O23" s="11"/>
      <c r="P23" s="11"/>
      <c r="Q23" s="149" t="s">
        <v>1741</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2391</v>
      </c>
      <c r="C4" s="24"/>
      <c r="D4" s="95"/>
      <c r="E4" s="95"/>
      <c r="F4" s="95"/>
      <c r="G4" s="95"/>
      <c r="H4" s="3050" t="s">
        <v>1629</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1671</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49644</v>
      </c>
      <c r="S14" s="147">
        <v>388936</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2183</v>
      </c>
      <c r="S16" s="146">
        <v>23424</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1677</v>
      </c>
      <c r="C22" s="145"/>
      <c r="D22" s="20" t="s">
        <v>272</v>
      </c>
      <c r="E22" s="20"/>
      <c r="F22" s="20"/>
      <c r="G22" s="20"/>
      <c r="H22" s="20"/>
      <c r="I22" s="20"/>
      <c r="J22" s="20"/>
      <c r="K22" s="20"/>
      <c r="L22" s="20"/>
      <c r="M22" s="20"/>
      <c r="N22" s="20"/>
      <c r="O22" s="20"/>
      <c r="P22" s="20"/>
      <c r="Q22" s="121" t="s">
        <v>164</v>
      </c>
      <c r="R22" s="146"/>
      <c r="S22" s="146"/>
    </row>
    <row r="23" spans="2:19" ht="12" customHeight="1">
      <c r="B23" s="106" t="s">
        <v>1678</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0</v>
      </c>
      <c r="S25" s="147">
        <v>0</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0</v>
      </c>
      <c r="S27" s="144">
        <v>0</v>
      </c>
    </row>
    <row r="28" spans="2:19" ht="12" customHeight="1">
      <c r="B28" s="126"/>
      <c r="C28" s="145"/>
      <c r="D28" s="20" t="s">
        <v>278</v>
      </c>
      <c r="E28" s="20"/>
      <c r="F28" s="20"/>
      <c r="G28" s="20"/>
      <c r="H28" s="20"/>
      <c r="I28" s="20"/>
      <c r="J28" s="20"/>
      <c r="K28" s="20"/>
      <c r="L28" s="20"/>
      <c r="M28" s="20"/>
      <c r="N28" s="20"/>
      <c r="O28" s="20"/>
      <c r="P28" s="20"/>
      <c r="Q28" s="121" t="s">
        <v>254</v>
      </c>
      <c r="R28" s="146">
        <v>0</v>
      </c>
      <c r="S28" s="146">
        <v>0</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43536</v>
      </c>
      <c r="S30" s="146">
        <v>47020</v>
      </c>
    </row>
    <row r="31" spans="2:19" ht="12" customHeight="1">
      <c r="B31" s="126"/>
      <c r="C31" s="145"/>
      <c r="D31" s="2" t="s">
        <v>281</v>
      </c>
      <c r="E31" s="2"/>
      <c r="F31" s="2"/>
      <c r="G31" s="2"/>
      <c r="H31" s="2"/>
      <c r="I31" s="2"/>
      <c r="J31" s="2"/>
      <c r="K31" s="2"/>
      <c r="L31" s="2"/>
      <c r="M31" s="2"/>
      <c r="N31" s="2"/>
      <c r="O31" s="2"/>
      <c r="P31" s="2"/>
      <c r="Q31" s="121" t="s">
        <v>123</v>
      </c>
      <c r="R31" s="146">
        <v>1272</v>
      </c>
      <c r="S31" s="146">
        <v>1462</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7027160</v>
      </c>
      <c r="S32" s="147">
        <v>8059866</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2392</v>
      </c>
      <c r="C4" s="24"/>
      <c r="D4" s="95"/>
      <c r="E4" s="95"/>
      <c r="F4" s="95"/>
      <c r="G4" s="95"/>
      <c r="H4" s="3050" t="s">
        <v>1629</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2393</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1682</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1683</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1684</v>
      </c>
      <c r="F19" s="3051"/>
      <c r="G19" s="3051"/>
      <c r="H19" s="3051"/>
      <c r="I19" s="3051"/>
      <c r="J19" s="3051"/>
      <c r="K19" s="3051"/>
      <c r="L19" s="3051"/>
      <c r="M19" s="3051"/>
      <c r="N19" s="3051"/>
      <c r="O19" s="3051"/>
      <c r="P19" s="3051"/>
      <c r="Q19" s="1494" t="s">
        <v>1685</v>
      </c>
      <c r="R19" s="147"/>
      <c r="S19" s="147"/>
      <c r="T19" s="147"/>
    </row>
    <row r="20" spans="2:20" ht="12" customHeight="1">
      <c r="B20" s="141"/>
      <c r="C20" s="145"/>
      <c r="D20" s="123"/>
      <c r="E20" s="20" t="s">
        <v>1686</v>
      </c>
      <c r="F20" s="20"/>
      <c r="G20" s="20"/>
      <c r="H20" s="20"/>
      <c r="I20" s="20"/>
      <c r="J20" s="20"/>
      <c r="K20" s="20"/>
      <c r="L20" s="20"/>
      <c r="M20" s="20"/>
      <c r="N20" s="20"/>
      <c r="O20" s="20"/>
      <c r="P20" s="20"/>
      <c r="Q20" s="1494" t="s">
        <v>1687</v>
      </c>
      <c r="R20" s="146"/>
      <c r="S20" s="146"/>
      <c r="T20" s="146"/>
    </row>
    <row r="21" spans="2:20" ht="12" customHeight="1">
      <c r="B21" s="106"/>
      <c r="C21" s="145"/>
      <c r="D21" s="123"/>
      <c r="E21" s="20" t="s">
        <v>1688</v>
      </c>
      <c r="F21" s="20"/>
      <c r="G21" s="20"/>
      <c r="H21" s="20"/>
      <c r="I21" s="20"/>
      <c r="J21" s="20"/>
      <c r="K21" s="20"/>
      <c r="L21" s="20"/>
      <c r="M21" s="20"/>
      <c r="N21" s="20"/>
      <c r="O21" s="20"/>
      <c r="P21" s="20"/>
      <c r="Q21" s="1494" t="s">
        <v>1689</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1690</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1691</v>
      </c>
      <c r="F24" s="13"/>
      <c r="G24" s="13"/>
      <c r="H24" s="13"/>
      <c r="I24" s="13"/>
      <c r="J24" s="13"/>
      <c r="K24" s="13"/>
      <c r="L24" s="13"/>
      <c r="M24" s="13"/>
      <c r="N24" s="13"/>
      <c r="O24" s="13"/>
      <c r="P24" s="13"/>
      <c r="Q24" s="1494" t="s">
        <v>1692</v>
      </c>
      <c r="R24" s="147"/>
      <c r="S24" s="147"/>
      <c r="T24" s="147"/>
    </row>
    <row r="25" spans="2:20" ht="12" customHeight="1">
      <c r="B25" s="126"/>
      <c r="D25" s="124"/>
      <c r="E25" s="20" t="s">
        <v>1693</v>
      </c>
      <c r="F25" s="20"/>
      <c r="G25" s="20"/>
      <c r="H25" s="20"/>
      <c r="I25" s="20"/>
      <c r="J25" s="20"/>
      <c r="K25" s="20"/>
      <c r="L25" s="20"/>
      <c r="M25" s="20"/>
      <c r="N25" s="20"/>
      <c r="O25" s="20"/>
      <c r="P25" s="20"/>
      <c r="Q25" s="1493" t="s">
        <v>1694</v>
      </c>
      <c r="R25" s="146"/>
      <c r="S25" s="146"/>
      <c r="T25" s="146"/>
    </row>
    <row r="26" spans="2:20" ht="12" customHeight="1">
      <c r="B26" s="106"/>
      <c r="C26" s="142"/>
      <c r="D26" s="92"/>
      <c r="E26" s="3051" t="s">
        <v>1695</v>
      </c>
      <c r="F26" s="3051"/>
      <c r="G26" s="3051"/>
      <c r="H26" s="3051"/>
      <c r="I26" s="3051"/>
      <c r="J26" s="3051"/>
      <c r="K26" s="3051"/>
      <c r="L26" s="3051"/>
      <c r="M26" s="3051"/>
      <c r="N26" s="3051"/>
      <c r="O26" s="3051"/>
      <c r="P26" s="3051"/>
      <c r="Q26" s="1494" t="s">
        <v>1696</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1697</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1698</v>
      </c>
      <c r="F36" s="18"/>
      <c r="G36" s="18"/>
      <c r="H36" s="18"/>
      <c r="I36" s="18"/>
      <c r="J36" s="18"/>
      <c r="K36" s="18"/>
      <c r="L36" s="18"/>
      <c r="M36" s="18"/>
      <c r="N36" s="18"/>
      <c r="O36" s="18"/>
      <c r="P36" s="18"/>
      <c r="Q36" s="1494" t="s">
        <v>1699</v>
      </c>
      <c r="R36" s="147"/>
      <c r="S36" s="147"/>
      <c r="T36" s="147"/>
    </row>
    <row r="37" spans="2:20" ht="12" customHeight="1">
      <c r="B37" s="106"/>
      <c r="C37" s="145"/>
      <c r="D37" s="132"/>
      <c r="E37" s="2" t="s">
        <v>1700</v>
      </c>
      <c r="F37" s="2"/>
      <c r="G37" s="2"/>
      <c r="H37" s="2"/>
      <c r="I37" s="2"/>
      <c r="J37" s="2"/>
      <c r="K37" s="2"/>
      <c r="L37" s="2"/>
      <c r="M37" s="2"/>
      <c r="N37" s="2"/>
      <c r="O37" s="2"/>
      <c r="P37" s="2"/>
      <c r="Q37" s="1494" t="s">
        <v>1701</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1702</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1703</v>
      </c>
      <c r="F41" s="18"/>
      <c r="G41" s="18"/>
      <c r="H41" s="18"/>
      <c r="I41" s="18"/>
      <c r="J41" s="18"/>
      <c r="K41" s="18"/>
      <c r="L41" s="18"/>
      <c r="M41" s="18"/>
      <c r="N41" s="18"/>
      <c r="O41" s="18"/>
      <c r="P41" s="18"/>
      <c r="Q41" s="1494" t="s">
        <v>365</v>
      </c>
      <c r="R41" s="147"/>
      <c r="S41" s="147"/>
      <c r="T41" s="147"/>
    </row>
    <row r="42" spans="2:20" ht="12" customHeight="1">
      <c r="B42" s="106"/>
      <c r="C42" s="145"/>
      <c r="D42" s="132"/>
      <c r="E42" s="2" t="s">
        <v>1704</v>
      </c>
      <c r="F42" s="2"/>
      <c r="G42" s="2"/>
      <c r="H42" s="2"/>
      <c r="I42" s="2"/>
      <c r="J42" s="2"/>
      <c r="K42" s="2"/>
      <c r="L42" s="2"/>
      <c r="M42" s="2"/>
      <c r="N42" s="2"/>
      <c r="O42" s="2"/>
      <c r="P42" s="2"/>
      <c r="Q42" s="1494" t="s">
        <v>377</v>
      </c>
      <c r="R42" s="146"/>
      <c r="S42" s="146"/>
      <c r="T42" s="146"/>
    </row>
    <row r="43" spans="2:20" ht="12" customHeight="1">
      <c r="B43" s="106"/>
      <c r="C43" s="145"/>
      <c r="D43" s="132"/>
      <c r="E43" s="2" t="s">
        <v>1705</v>
      </c>
      <c r="F43" s="2"/>
      <c r="G43" s="2"/>
      <c r="H43" s="2"/>
      <c r="I43" s="2"/>
      <c r="J43" s="2"/>
      <c r="K43" s="2"/>
      <c r="L43" s="2"/>
      <c r="M43" s="2"/>
      <c r="N43" s="2"/>
      <c r="O43" s="2"/>
      <c r="P43" s="2"/>
      <c r="Q43" s="1493" t="s">
        <v>1706</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1632</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1707</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1708</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1703</v>
      </c>
      <c r="F49" s="18"/>
      <c r="G49" s="18"/>
      <c r="H49" s="18"/>
      <c r="I49" s="18"/>
      <c r="J49" s="18"/>
      <c r="K49" s="18"/>
      <c r="L49" s="18"/>
      <c r="M49" s="18"/>
      <c r="N49" s="18"/>
      <c r="O49" s="18"/>
      <c r="P49" s="18"/>
      <c r="Q49" s="1494" t="s">
        <v>1709</v>
      </c>
      <c r="R49" s="147"/>
      <c r="S49" s="147"/>
      <c r="T49" s="147"/>
    </row>
    <row r="50" spans="2:20" ht="12" customHeight="1">
      <c r="B50" s="106"/>
      <c r="C50" s="145"/>
      <c r="D50" s="132"/>
      <c r="E50" s="2" t="s">
        <v>1710</v>
      </c>
      <c r="F50" s="2"/>
      <c r="G50" s="2"/>
      <c r="H50" s="2"/>
      <c r="I50" s="2"/>
      <c r="J50" s="2"/>
      <c r="K50" s="2"/>
      <c r="L50" s="2"/>
      <c r="M50" s="2"/>
      <c r="N50" s="2"/>
      <c r="O50" s="2"/>
      <c r="P50" s="2"/>
      <c r="Q50" s="1494" t="s">
        <v>376</v>
      </c>
      <c r="R50" s="146"/>
      <c r="S50" s="146"/>
      <c r="T50" s="146"/>
    </row>
    <row r="51" spans="2:20" ht="12" customHeight="1">
      <c r="B51" s="106"/>
      <c r="C51" s="145"/>
      <c r="D51" s="132"/>
      <c r="E51" s="2" t="s">
        <v>1711</v>
      </c>
      <c r="F51" s="2"/>
      <c r="G51" s="2"/>
      <c r="H51" s="2"/>
      <c r="I51" s="2"/>
      <c r="J51" s="2"/>
      <c r="K51" s="2"/>
      <c r="L51" s="2"/>
      <c r="M51" s="2"/>
      <c r="N51" s="2"/>
      <c r="O51" s="2"/>
      <c r="P51" s="2"/>
      <c r="Q51" s="1493" t="s">
        <v>366</v>
      </c>
      <c r="R51" s="146"/>
      <c r="S51" s="146"/>
      <c r="T51" s="146"/>
    </row>
    <row r="52" spans="2:20" ht="12" customHeight="1">
      <c r="B52" s="106"/>
      <c r="C52" s="145"/>
      <c r="D52" s="132"/>
      <c r="E52" s="2" t="s">
        <v>1712</v>
      </c>
      <c r="F52" s="2"/>
      <c r="G52" s="2"/>
      <c r="H52" s="2"/>
      <c r="I52" s="2"/>
      <c r="J52" s="2"/>
      <c r="K52" s="2"/>
      <c r="L52" s="2"/>
      <c r="M52" s="2"/>
      <c r="N52" s="2"/>
      <c r="O52" s="2"/>
      <c r="P52" s="2"/>
      <c r="Q52" s="1493" t="s">
        <v>367</v>
      </c>
      <c r="R52" s="146"/>
      <c r="S52" s="146"/>
      <c r="T52" s="146"/>
    </row>
    <row r="53" spans="2:20" ht="12" customHeight="1">
      <c r="B53" s="106"/>
      <c r="C53" s="145"/>
      <c r="D53" s="132"/>
      <c r="E53" s="2" t="s">
        <v>1713</v>
      </c>
      <c r="F53" s="2"/>
      <c r="G53" s="2"/>
      <c r="H53" s="2"/>
      <c r="I53" s="2"/>
      <c r="J53" s="2"/>
      <c r="K53" s="2"/>
      <c r="L53" s="2"/>
      <c r="M53" s="2"/>
      <c r="N53" s="2"/>
      <c r="O53" s="2"/>
      <c r="P53" s="2"/>
      <c r="Q53" s="1493" t="s">
        <v>1714</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1715</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1716</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1717</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2394</v>
      </c>
      <c r="C4" s="3593"/>
      <c r="D4" s="3593"/>
      <c r="G4" s="3593" t="s">
        <v>1629</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1671</v>
      </c>
      <c r="N7" s="3608"/>
      <c r="O7" s="3608"/>
      <c r="P7" s="3608"/>
      <c r="Q7" s="3608"/>
      <c r="R7" s="3608"/>
    </row>
    <row r="8" spans="2:18">
      <c r="G8" s="1553" t="s">
        <v>1719</v>
      </c>
      <c r="H8" s="1553" t="s">
        <v>1052</v>
      </c>
      <c r="I8" s="3594" t="s">
        <v>1721</v>
      </c>
      <c r="J8" s="3595"/>
      <c r="K8" s="3596"/>
      <c r="L8" s="1553" t="s">
        <v>154</v>
      </c>
      <c r="M8" s="1553" t="s">
        <v>1719</v>
      </c>
      <c r="N8" s="1553" t="s">
        <v>1720</v>
      </c>
      <c r="O8" s="3594" t="s">
        <v>1721</v>
      </c>
      <c r="P8" s="3595"/>
      <c r="Q8" s="3596"/>
      <c r="R8" s="1553" t="s">
        <v>154</v>
      </c>
    </row>
    <row r="9" spans="2:18">
      <c r="G9" s="1556" t="s">
        <v>1817</v>
      </c>
      <c r="H9" s="1556" t="s">
        <v>1815</v>
      </c>
      <c r="I9" s="1553" t="s">
        <v>2395</v>
      </c>
      <c r="J9" s="1553" t="s">
        <v>2396</v>
      </c>
      <c r="K9" s="1553" t="s">
        <v>2397</v>
      </c>
      <c r="L9" s="1556"/>
      <c r="M9" s="1556" t="s">
        <v>1810</v>
      </c>
      <c r="N9" s="1556" t="s">
        <v>1723</v>
      </c>
      <c r="O9" s="1553" t="s">
        <v>2395</v>
      </c>
      <c r="P9" s="1553" t="s">
        <v>2396</v>
      </c>
      <c r="Q9" s="1553" t="s">
        <v>2397</v>
      </c>
      <c r="R9" s="1556"/>
    </row>
    <row r="10" spans="2:18">
      <c r="G10" s="1556" t="s">
        <v>1820</v>
      </c>
      <c r="H10" s="1556"/>
      <c r="I10" s="1556" t="s">
        <v>1729</v>
      </c>
      <c r="J10" s="1556"/>
      <c r="K10" s="1556"/>
      <c r="L10" s="1556"/>
      <c r="M10" s="1556" t="s">
        <v>2398</v>
      </c>
      <c r="N10" s="1556"/>
      <c r="O10" s="1556" t="s">
        <v>1729</v>
      </c>
      <c r="P10" s="1556"/>
      <c r="Q10" s="1556"/>
      <c r="R10" s="1556"/>
    </row>
    <row r="11" spans="2:18">
      <c r="G11" s="1556"/>
      <c r="H11" s="1556"/>
      <c r="I11" s="1556"/>
      <c r="J11" s="1556"/>
      <c r="K11" s="1556"/>
      <c r="L11" s="1556"/>
      <c r="M11" s="1556" t="s">
        <v>2399</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1731</v>
      </c>
      <c r="O13" s="1558" t="s">
        <v>1732</v>
      </c>
      <c r="P13" s="1558" t="s">
        <v>1733</v>
      </c>
      <c r="Q13" s="1558" t="s">
        <v>1734</v>
      </c>
      <c r="R13" s="1558" t="s">
        <v>1735</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t="s">
        <v>1739</v>
      </c>
      <c r="H15" s="1566" t="s">
        <v>1739</v>
      </c>
      <c r="I15" s="1566" t="s">
        <v>1739</v>
      </c>
      <c r="J15" s="1566"/>
      <c r="K15" s="1566"/>
      <c r="L15" s="1566" t="s">
        <v>1739</v>
      </c>
      <c r="M15" s="1566" t="s">
        <v>1739</v>
      </c>
      <c r="N15" s="1566" t="s">
        <v>1739</v>
      </c>
      <c r="O15" s="1566" t="s">
        <v>1739</v>
      </c>
      <c r="P15" s="1566"/>
      <c r="Q15" s="1566"/>
      <c r="R15" s="1566" t="s">
        <v>1739</v>
      </c>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1744</v>
      </c>
      <c r="F19" s="1565" t="s">
        <v>336</v>
      </c>
      <c r="G19" s="1566"/>
      <c r="H19" s="1566"/>
      <c r="I19" s="1566"/>
      <c r="J19" s="1566"/>
      <c r="K19" s="1566"/>
      <c r="L19" s="1566"/>
      <c r="M19" s="1566"/>
      <c r="N19" s="1566"/>
      <c r="O19" s="1566"/>
      <c r="P19" s="1566"/>
      <c r="Q19" s="1566"/>
      <c r="R19" s="1566"/>
    </row>
    <row r="20" spans="2:18">
      <c r="E20" s="1568" t="s">
        <v>1745</v>
      </c>
      <c r="F20" s="1569" t="s">
        <v>337</v>
      </c>
      <c r="G20" s="1570"/>
      <c r="H20" s="1570"/>
      <c r="I20" s="1570"/>
      <c r="J20" s="1570"/>
      <c r="K20" s="1570"/>
      <c r="L20" s="1570"/>
      <c r="M20" s="1570"/>
      <c r="N20" s="1570"/>
      <c r="O20" s="1570"/>
      <c r="P20" s="1570"/>
      <c r="Q20" s="1570"/>
      <c r="R20" s="1570"/>
    </row>
    <row r="21" spans="2:18">
      <c r="E21" s="1568" t="s">
        <v>1746</v>
      </c>
      <c r="F21" s="1569" t="s">
        <v>338</v>
      </c>
      <c r="G21" s="1570"/>
      <c r="H21" s="1570"/>
      <c r="I21" s="1570"/>
      <c r="J21" s="1570"/>
      <c r="K21" s="1570"/>
      <c r="L21" s="1570"/>
      <c r="M21" s="1570"/>
      <c r="N21" s="1570"/>
      <c r="O21" s="1570"/>
      <c r="P21" s="1570"/>
      <c r="Q21" s="1570"/>
      <c r="R21" s="1570"/>
    </row>
    <row r="22" spans="2:18">
      <c r="E22" s="1568" t="s">
        <v>1747</v>
      </c>
      <c r="F22" s="1569" t="s">
        <v>339</v>
      </c>
      <c r="G22" s="1570"/>
      <c r="H22" s="1570"/>
      <c r="I22" s="1570"/>
      <c r="J22" s="1570"/>
      <c r="K22" s="1570"/>
      <c r="L22" s="1570"/>
      <c r="M22" s="1570"/>
      <c r="N22" s="1570"/>
      <c r="O22" s="1570"/>
      <c r="P22" s="1570"/>
      <c r="Q22" s="1570"/>
      <c r="R22" s="1570"/>
    </row>
    <row r="23" spans="2:18">
      <c r="D23" s="3602" t="s">
        <v>1748</v>
      </c>
      <c r="E23" s="3602"/>
      <c r="F23" s="1565" t="s">
        <v>341</v>
      </c>
      <c r="G23" s="1570"/>
      <c r="H23" s="1570"/>
      <c r="I23" s="1570"/>
      <c r="J23" s="1570"/>
      <c r="K23" s="1570"/>
      <c r="L23" s="1570"/>
      <c r="M23" s="1570"/>
      <c r="N23" s="1570"/>
      <c r="O23" s="1570"/>
      <c r="P23" s="1570"/>
      <c r="Q23" s="1570"/>
      <c r="R23" s="1570"/>
    </row>
    <row r="24" spans="2:18">
      <c r="E24" s="1568" t="s">
        <v>1749</v>
      </c>
      <c r="F24" s="1569" t="s">
        <v>1750</v>
      </c>
      <c r="G24" s="1570"/>
      <c r="H24" s="1570"/>
      <c r="I24" s="1570"/>
      <c r="J24" s="1570"/>
      <c r="K24" s="1570"/>
      <c r="L24" s="1570"/>
      <c r="M24" s="1570"/>
      <c r="N24" s="1570"/>
      <c r="O24" s="1570"/>
      <c r="P24" s="1570"/>
      <c r="Q24" s="1570"/>
      <c r="R24" s="1570"/>
    </row>
    <row r="25" spans="2:18">
      <c r="E25" s="1568" t="s">
        <v>1751</v>
      </c>
      <c r="F25" s="1569" t="s">
        <v>1752</v>
      </c>
      <c r="G25" s="1570"/>
      <c r="H25" s="1570"/>
      <c r="I25" s="1570"/>
      <c r="J25" s="1570"/>
      <c r="K25" s="1570"/>
      <c r="L25" s="1570"/>
      <c r="M25" s="1570"/>
      <c r="N25" s="1570"/>
      <c r="O25" s="1570"/>
      <c r="P25" s="1570"/>
      <c r="Q25" s="1570"/>
      <c r="R25" s="1570"/>
    </row>
    <row r="26" spans="2:18">
      <c r="E26" s="1568" t="s">
        <v>1753</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1756</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C31" s="3602" t="s">
        <v>1759</v>
      </c>
      <c r="D31" s="3602"/>
      <c r="E31" s="3602"/>
      <c r="F31" s="1565" t="s">
        <v>344</v>
      </c>
      <c r="G31" s="1570" t="s">
        <v>1739</v>
      </c>
      <c r="H31" s="1570" t="s">
        <v>1739</v>
      </c>
      <c r="I31" s="1570" t="s">
        <v>1739</v>
      </c>
      <c r="J31" s="1570"/>
      <c r="K31" s="1570"/>
      <c r="L31" s="1570" t="s">
        <v>1739</v>
      </c>
      <c r="M31" s="1570" t="s">
        <v>1739</v>
      </c>
      <c r="N31" s="1570" t="s">
        <v>1739</v>
      </c>
      <c r="O31" s="1570" t="s">
        <v>1739</v>
      </c>
      <c r="P31" s="1570"/>
      <c r="Q31" s="1570"/>
      <c r="R31" s="1570" t="s">
        <v>1739</v>
      </c>
    </row>
    <row r="32" spans="2:18">
      <c r="C32" s="3604" t="s">
        <v>1760</v>
      </c>
      <c r="D32" s="3604"/>
      <c r="E32" s="3604"/>
      <c r="F32" s="1569" t="s">
        <v>1709</v>
      </c>
      <c r="G32" s="1570"/>
      <c r="H32" s="1570"/>
      <c r="I32" s="1570"/>
      <c r="J32" s="1570"/>
      <c r="K32" s="1570"/>
      <c r="L32" s="1570"/>
      <c r="M32" s="1570"/>
      <c r="N32" s="1570"/>
      <c r="O32" s="1570"/>
      <c r="P32" s="1570"/>
      <c r="Q32" s="1570"/>
      <c r="R32" s="1570"/>
    </row>
    <row r="33" spans="2:18">
      <c r="C33" s="3604" t="s">
        <v>1761</v>
      </c>
      <c r="D33" s="3604"/>
      <c r="E33" s="3604"/>
      <c r="F33" s="1569" t="s">
        <v>376</v>
      </c>
      <c r="G33" s="1570"/>
      <c r="H33" s="1570"/>
      <c r="I33" s="1570"/>
      <c r="J33" s="1570"/>
      <c r="K33" s="1570"/>
      <c r="L33" s="1570"/>
      <c r="M33" s="1570"/>
      <c r="N33" s="1570"/>
      <c r="O33" s="1570"/>
      <c r="P33" s="1570"/>
      <c r="Q33" s="1570"/>
      <c r="R33" s="1570"/>
    </row>
    <row r="34" spans="2:18">
      <c r="B34" s="3602" t="s">
        <v>1762</v>
      </c>
      <c r="C34" s="3602"/>
      <c r="D34" s="3602"/>
      <c r="E34" s="3602"/>
      <c r="F34" s="1565" t="s">
        <v>345</v>
      </c>
      <c r="G34" s="1570"/>
      <c r="H34" s="1570"/>
      <c r="I34" s="1570"/>
      <c r="J34" s="1570"/>
      <c r="K34" s="1570"/>
      <c r="L34" s="1570"/>
      <c r="M34" s="1570"/>
      <c r="N34" s="1570"/>
      <c r="O34" s="1570"/>
      <c r="P34" s="1570"/>
      <c r="Q34" s="1570"/>
      <c r="R34" s="1570"/>
    </row>
    <row r="35" spans="2:18">
      <c r="B35" s="3600" t="s">
        <v>1763</v>
      </c>
      <c r="C35" s="3600"/>
      <c r="D35" s="3600"/>
      <c r="E35" s="3600"/>
      <c r="G35" s="1561"/>
      <c r="H35" s="1561"/>
      <c r="I35" s="1561"/>
      <c r="J35" s="1561"/>
      <c r="K35" s="1561"/>
      <c r="L35" s="1561"/>
      <c r="M35" s="1561"/>
      <c r="N35" s="1561"/>
      <c r="O35" s="1561"/>
      <c r="P35" s="1561"/>
      <c r="Q35" s="1561"/>
      <c r="R35" s="1561"/>
    </row>
    <row r="36" spans="2:18">
      <c r="C36" s="3602" t="s">
        <v>1764</v>
      </c>
      <c r="D36" s="3602"/>
      <c r="E36" s="3602"/>
      <c r="F36" s="1565" t="s">
        <v>346</v>
      </c>
      <c r="G36" s="1566"/>
      <c r="H36" s="1566"/>
      <c r="I36" s="1566"/>
      <c r="J36" s="1566"/>
      <c r="K36" s="1566"/>
      <c r="L36" s="1566"/>
      <c r="M36" s="1566"/>
      <c r="N36" s="1566"/>
      <c r="O36" s="1566"/>
      <c r="P36" s="1566"/>
      <c r="Q36" s="1566"/>
      <c r="R36" s="1566"/>
    </row>
    <row r="37" spans="2:18">
      <c r="C37" s="3604" t="s">
        <v>1765</v>
      </c>
      <c r="D37" s="3604"/>
      <c r="E37" s="3604"/>
      <c r="F37" s="1569" t="s">
        <v>347</v>
      </c>
      <c r="G37" s="1570"/>
      <c r="H37" s="1570"/>
      <c r="I37" s="1570"/>
      <c r="J37" s="1570"/>
      <c r="K37" s="1570"/>
      <c r="L37" s="1570"/>
      <c r="M37" s="1570"/>
      <c r="N37" s="1570"/>
      <c r="O37" s="1570"/>
      <c r="P37" s="1570"/>
      <c r="Q37" s="1570"/>
      <c r="R37" s="1570"/>
    </row>
    <row r="38" spans="2:18">
      <c r="C38" s="3604" t="s">
        <v>1766</v>
      </c>
      <c r="D38" s="3604"/>
      <c r="E38" s="3604"/>
      <c r="F38" s="1569" t="s">
        <v>348</v>
      </c>
      <c r="G38" s="1570"/>
      <c r="H38" s="1570"/>
      <c r="I38" s="1570"/>
      <c r="J38" s="1570"/>
      <c r="K38" s="1570"/>
      <c r="L38" s="1570"/>
      <c r="M38" s="1570"/>
      <c r="N38" s="1570"/>
      <c r="O38" s="1570"/>
      <c r="P38" s="1570"/>
      <c r="Q38" s="1570"/>
      <c r="R38" s="1570"/>
    </row>
    <row r="39" spans="2:18">
      <c r="B39" s="3602" t="s">
        <v>1767</v>
      </c>
      <c r="C39" s="3602"/>
      <c r="D39" s="3602"/>
      <c r="E39" s="3602"/>
      <c r="F39" s="1565" t="s">
        <v>353</v>
      </c>
      <c r="G39" s="1570"/>
      <c r="H39" s="1570"/>
      <c r="I39" s="1570"/>
      <c r="J39" s="1570"/>
      <c r="K39" s="1570"/>
      <c r="L39" s="1570"/>
      <c r="M39" s="1570"/>
      <c r="N39" s="1570"/>
      <c r="O39" s="1570"/>
      <c r="P39" s="1570"/>
      <c r="Q39" s="1570"/>
      <c r="R39" s="1570"/>
    </row>
    <row r="40" spans="2:18">
      <c r="B40" s="3604" t="s">
        <v>1768</v>
      </c>
      <c r="C40" s="3604"/>
      <c r="D40" s="3604"/>
      <c r="E40" s="3604"/>
      <c r="F40" s="1569" t="s">
        <v>1769</v>
      </c>
      <c r="G40" s="1570"/>
      <c r="H40" s="1570"/>
      <c r="I40" s="1570"/>
      <c r="J40" s="1570"/>
      <c r="K40" s="1570"/>
      <c r="L40" s="1570"/>
      <c r="M40" s="1570"/>
      <c r="N40" s="1570"/>
      <c r="O40" s="1570"/>
      <c r="P40" s="1570"/>
      <c r="Q40" s="1570"/>
      <c r="R40" s="1570"/>
    </row>
    <row r="41" spans="2:18">
      <c r="B41" s="3604" t="s">
        <v>1770</v>
      </c>
      <c r="C41" s="3604"/>
      <c r="D41" s="3604"/>
      <c r="E41" s="3604"/>
      <c r="F41" s="1569" t="s">
        <v>1771</v>
      </c>
      <c r="G41" s="1570"/>
      <c r="H41" s="1570"/>
      <c r="I41" s="1570"/>
      <c r="J41" s="1570"/>
      <c r="K41" s="1570"/>
      <c r="L41" s="1570"/>
      <c r="M41" s="1570"/>
      <c r="N41" s="1570"/>
      <c r="O41" s="1570"/>
      <c r="P41" s="1570"/>
      <c r="Q41" s="1570"/>
      <c r="R41" s="1570"/>
    </row>
    <row r="42" spans="2:18">
      <c r="B42" s="3600" t="s">
        <v>1772</v>
      </c>
      <c r="C42" s="3600"/>
      <c r="D42" s="3600"/>
      <c r="E42" s="3600"/>
      <c r="G42" s="1561"/>
      <c r="H42" s="1561"/>
      <c r="I42" s="1561"/>
      <c r="J42" s="1561"/>
      <c r="K42" s="1561"/>
      <c r="L42" s="1561"/>
      <c r="M42" s="1561"/>
      <c r="N42" s="1561"/>
      <c r="O42" s="1561"/>
      <c r="P42" s="1561"/>
      <c r="Q42" s="1561"/>
      <c r="R42" s="1561"/>
    </row>
    <row r="43" spans="2:18">
      <c r="B43" s="3602" t="s">
        <v>1773</v>
      </c>
      <c r="C43" s="3602"/>
      <c r="D43" s="3602"/>
      <c r="E43" s="3602"/>
      <c r="F43" s="1565" t="s">
        <v>1774</v>
      </c>
      <c r="G43" s="1566"/>
      <c r="H43" s="1566"/>
      <c r="I43" s="1566"/>
      <c r="J43" s="1566"/>
      <c r="K43" s="1566"/>
      <c r="L43" s="1566"/>
      <c r="M43" s="1566"/>
      <c r="N43" s="1566"/>
      <c r="O43" s="1566"/>
      <c r="P43" s="1566"/>
      <c r="Q43" s="1566"/>
      <c r="R43" s="1566"/>
    </row>
    <row r="44" spans="2:18">
      <c r="B44" s="3604" t="s">
        <v>1775</v>
      </c>
      <c r="C44" s="3604"/>
      <c r="D44" s="3604"/>
      <c r="E44" s="3604"/>
      <c r="F44" s="1569" t="s">
        <v>1776</v>
      </c>
      <c r="G44" s="1570"/>
      <c r="H44" s="1570"/>
      <c r="I44" s="1570"/>
      <c r="J44" s="1570"/>
      <c r="K44" s="1570"/>
      <c r="L44" s="1570"/>
      <c r="M44" s="1570"/>
      <c r="N44" s="1570"/>
      <c r="O44" s="1570"/>
      <c r="P44" s="1570"/>
      <c r="Q44" s="1570"/>
      <c r="R44" s="1570"/>
    </row>
    <row r="45" spans="2:18">
      <c r="B45" s="3604" t="s">
        <v>1770</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2400</v>
      </c>
      <c r="C4" s="3593"/>
      <c r="D4" s="3593"/>
      <c r="G4" s="3593" t="s">
        <v>1629</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1671</v>
      </c>
      <c r="N7" s="3595"/>
      <c r="O7" s="3595"/>
      <c r="P7" s="3595"/>
      <c r="Q7" s="3595"/>
      <c r="R7" s="3596"/>
    </row>
    <row r="8" spans="2:18">
      <c r="G8" s="3594" t="s">
        <v>1778</v>
      </c>
      <c r="H8" s="3596"/>
      <c r="I8" s="1553" t="s">
        <v>2401</v>
      </c>
      <c r="J8" s="3594" t="s">
        <v>1780</v>
      </c>
      <c r="K8" s="3596"/>
      <c r="L8" s="1555" t="s">
        <v>154</v>
      </c>
      <c r="M8" s="3594" t="s">
        <v>1778</v>
      </c>
      <c r="N8" s="3596"/>
      <c r="O8" s="1553" t="s">
        <v>2401</v>
      </c>
      <c r="P8" s="3594" t="s">
        <v>1780</v>
      </c>
      <c r="Q8" s="3596"/>
      <c r="R8" s="1553" t="s">
        <v>154</v>
      </c>
    </row>
    <row r="9" spans="2:18">
      <c r="G9" s="1553" t="s">
        <v>2402</v>
      </c>
      <c r="H9" s="1553" t="s">
        <v>2403</v>
      </c>
      <c r="I9" s="1556" t="s">
        <v>1847</v>
      </c>
      <c r="J9" s="1553" t="s">
        <v>2404</v>
      </c>
      <c r="K9" s="1553" t="s">
        <v>2405</v>
      </c>
      <c r="L9" s="1555"/>
      <c r="M9" s="1553" t="s">
        <v>2402</v>
      </c>
      <c r="N9" s="1553" t="s">
        <v>2406</v>
      </c>
      <c r="O9" s="1556" t="s">
        <v>1783</v>
      </c>
      <c r="P9" s="1553" t="s">
        <v>2407</v>
      </c>
      <c r="Q9" s="1553" t="s">
        <v>2405</v>
      </c>
      <c r="R9" s="1556"/>
    </row>
    <row r="10" spans="2:18">
      <c r="G10" s="1556" t="s">
        <v>1791</v>
      </c>
      <c r="H10" s="1556" t="s">
        <v>1858</v>
      </c>
      <c r="I10" s="1556" t="s">
        <v>1851</v>
      </c>
      <c r="J10" s="1556" t="s">
        <v>2408</v>
      </c>
      <c r="K10" s="1556"/>
      <c r="L10" s="1555"/>
      <c r="M10" s="1556" t="s">
        <v>1788</v>
      </c>
      <c r="N10" s="1556"/>
      <c r="O10" s="1556" t="s">
        <v>1855</v>
      </c>
      <c r="P10" s="1556" t="s">
        <v>2409</v>
      </c>
      <c r="Q10" s="1556"/>
      <c r="R10" s="1556"/>
    </row>
    <row r="11" spans="2:18">
      <c r="G11" s="1556"/>
      <c r="H11" s="1556"/>
      <c r="I11" s="1556" t="s">
        <v>1793</v>
      </c>
      <c r="J11" s="1556" t="s">
        <v>1856</v>
      </c>
      <c r="K11" s="1556"/>
      <c r="L11" s="1555"/>
      <c r="M11" s="1556"/>
      <c r="N11" s="1556"/>
      <c r="O11" s="1556" t="s">
        <v>1793</v>
      </c>
      <c r="P11" s="1556" t="s">
        <v>1856</v>
      </c>
      <c r="Q11" s="1556"/>
      <c r="R11" s="1556"/>
    </row>
    <row r="12" spans="2:18">
      <c r="G12" s="1556"/>
      <c r="H12" s="1556"/>
      <c r="I12" s="1556"/>
      <c r="J12" s="1556" t="s">
        <v>1859</v>
      </c>
      <c r="K12" s="1556"/>
      <c r="L12" s="1555"/>
      <c r="M12" s="1556"/>
      <c r="N12" s="1556"/>
      <c r="O12" s="1556"/>
      <c r="P12" s="1556" t="s">
        <v>1859</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1731</v>
      </c>
      <c r="R13" s="1558"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c r="H15" s="1566"/>
      <c r="I15" s="1566"/>
      <c r="J15" s="1566"/>
      <c r="K15" s="1566"/>
      <c r="L15" s="1566"/>
      <c r="M15" s="1566"/>
      <c r="N15" s="1566"/>
      <c r="O15" s="1566"/>
      <c r="P15" s="1566"/>
      <c r="Q15" s="1566"/>
      <c r="R15" s="1566"/>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1797</v>
      </c>
      <c r="E22" s="3602"/>
      <c r="F22" s="1565" t="s">
        <v>341</v>
      </c>
      <c r="G22" s="1570"/>
      <c r="H22" s="1570"/>
      <c r="I22" s="1570"/>
      <c r="J22" s="1570"/>
      <c r="K22" s="1570"/>
      <c r="L22" s="1570"/>
      <c r="M22" s="1570"/>
      <c r="N22" s="1570"/>
      <c r="O22" s="1570"/>
      <c r="P22" s="1570"/>
      <c r="Q22" s="1570"/>
      <c r="R22" s="1570"/>
    </row>
    <row r="23" spans="2:18">
      <c r="E23" s="1568" t="s">
        <v>1798</v>
      </c>
      <c r="F23" s="1569" t="s">
        <v>1750</v>
      </c>
      <c r="G23" s="1570"/>
      <c r="H23" s="1570"/>
      <c r="I23" s="1570"/>
      <c r="J23" s="1570"/>
      <c r="K23" s="1570"/>
      <c r="L23" s="1570"/>
      <c r="M23" s="1570"/>
      <c r="N23" s="1570"/>
      <c r="O23" s="1570"/>
      <c r="P23" s="1570"/>
      <c r="Q23" s="1570"/>
      <c r="R23" s="1570"/>
    </row>
    <row r="24" spans="2:18">
      <c r="E24" s="1568" t="s">
        <v>1799</v>
      </c>
      <c r="F24" s="1569" t="s">
        <v>1800</v>
      </c>
      <c r="G24" s="1570"/>
      <c r="H24" s="1570"/>
      <c r="I24" s="1570"/>
      <c r="J24" s="1570"/>
      <c r="K24" s="1570"/>
      <c r="L24" s="1570"/>
      <c r="M24" s="1570"/>
      <c r="N24" s="1570"/>
      <c r="O24" s="1570"/>
      <c r="P24" s="1570"/>
      <c r="Q24" s="1570"/>
      <c r="R24" s="1570"/>
    </row>
    <row r="25" spans="2:18">
      <c r="E25" s="1568" t="s">
        <v>1801</v>
      </c>
      <c r="F25" s="1569" t="s">
        <v>1752</v>
      </c>
      <c r="G25" s="1570"/>
      <c r="H25" s="1570"/>
      <c r="I25" s="1570"/>
      <c r="J25" s="1570"/>
      <c r="K25" s="1570"/>
      <c r="L25" s="1570"/>
      <c r="M25" s="1570"/>
      <c r="N25" s="1570"/>
      <c r="O25" s="1570"/>
      <c r="P25" s="1570"/>
      <c r="Q25" s="1570"/>
      <c r="R25" s="1570"/>
    </row>
    <row r="26" spans="2:18">
      <c r="E26" s="1568" t="s">
        <v>1756</v>
      </c>
      <c r="F26" s="1569" t="s">
        <v>1754</v>
      </c>
      <c r="G26" s="1570"/>
      <c r="H26" s="1570"/>
      <c r="I26" s="1570"/>
      <c r="J26" s="1570"/>
      <c r="K26" s="1570"/>
      <c r="L26" s="1570"/>
      <c r="M26" s="1570"/>
      <c r="N26" s="1570"/>
      <c r="O26" s="1570"/>
      <c r="P26" s="1570"/>
      <c r="Q26" s="1570"/>
      <c r="R26" s="1570"/>
    </row>
    <row r="27" spans="2:18">
      <c r="D27" s="3602" t="s">
        <v>1802</v>
      </c>
      <c r="E27" s="3602"/>
      <c r="F27" s="1565" t="s">
        <v>342</v>
      </c>
      <c r="G27" s="1570"/>
      <c r="H27" s="1570"/>
      <c r="I27" s="1570"/>
      <c r="J27" s="1570"/>
      <c r="K27" s="1570"/>
      <c r="L27" s="1570"/>
      <c r="M27" s="1570"/>
      <c r="N27" s="1570"/>
      <c r="O27" s="1570"/>
      <c r="P27" s="1570"/>
      <c r="Q27" s="1570"/>
      <c r="R27" s="1570"/>
    </row>
    <row r="28" spans="2:18">
      <c r="D28" s="3604" t="s">
        <v>1803</v>
      </c>
      <c r="E28" s="3604"/>
      <c r="F28" s="1569" t="s">
        <v>365</v>
      </c>
      <c r="G28" s="1570"/>
      <c r="H28" s="1570"/>
      <c r="I28" s="1570"/>
      <c r="J28" s="1570"/>
      <c r="K28" s="1570"/>
      <c r="L28" s="1570"/>
      <c r="M28" s="1570"/>
      <c r="N28" s="1570"/>
      <c r="O28" s="1570"/>
      <c r="P28" s="1570"/>
      <c r="Q28" s="1570"/>
      <c r="R28" s="1570"/>
    </row>
    <row r="29" spans="2:18">
      <c r="C29" s="3602" t="s">
        <v>1759</v>
      </c>
      <c r="D29" s="3602"/>
      <c r="E29" s="3602"/>
      <c r="F29" s="1565" t="s">
        <v>344</v>
      </c>
      <c r="G29" s="1570"/>
      <c r="H29" s="1570"/>
      <c r="I29" s="1570"/>
      <c r="J29" s="1570"/>
      <c r="K29" s="1570"/>
      <c r="L29" s="1570"/>
      <c r="M29" s="1570"/>
      <c r="N29" s="1570"/>
      <c r="O29" s="1570"/>
      <c r="P29" s="1570"/>
      <c r="Q29" s="1570"/>
      <c r="R29" s="1570"/>
    </row>
    <row r="30" spans="2:18">
      <c r="C30" s="3604" t="s">
        <v>1760</v>
      </c>
      <c r="D30" s="3604"/>
      <c r="E30" s="3604"/>
      <c r="F30" s="1569" t="s">
        <v>1709</v>
      </c>
      <c r="G30" s="1570"/>
      <c r="H30" s="1570"/>
      <c r="I30" s="1570"/>
      <c r="J30" s="1570"/>
      <c r="K30" s="1570"/>
      <c r="L30" s="1570"/>
      <c r="M30" s="1570"/>
      <c r="N30" s="1570"/>
      <c r="O30" s="1570"/>
      <c r="P30" s="1570"/>
      <c r="Q30" s="1570"/>
      <c r="R30" s="1570"/>
    </row>
    <row r="31" spans="2:18">
      <c r="C31" s="3604" t="s">
        <v>1761</v>
      </c>
      <c r="D31" s="3604"/>
      <c r="E31" s="3604"/>
      <c r="F31" s="1569" t="s">
        <v>376</v>
      </c>
      <c r="G31" s="1570"/>
      <c r="H31" s="1570"/>
      <c r="I31" s="1570"/>
      <c r="J31" s="1570"/>
      <c r="K31" s="1570"/>
      <c r="L31" s="1570"/>
      <c r="M31" s="1570"/>
      <c r="N31" s="1570"/>
      <c r="O31" s="1570"/>
      <c r="P31" s="1570"/>
      <c r="Q31" s="1570"/>
      <c r="R31" s="1570"/>
    </row>
    <row r="32" spans="2:18">
      <c r="B32" s="3602" t="s">
        <v>1762</v>
      </c>
      <c r="C32" s="3602"/>
      <c r="D32" s="3602"/>
      <c r="E32" s="3602"/>
      <c r="F32" s="1565" t="s">
        <v>345</v>
      </c>
      <c r="G32" s="1570"/>
      <c r="H32" s="1570"/>
      <c r="I32" s="1570"/>
      <c r="J32" s="1570"/>
      <c r="K32" s="1570"/>
      <c r="L32" s="1570"/>
      <c r="M32" s="1570"/>
      <c r="N32" s="1570"/>
      <c r="O32" s="1570"/>
      <c r="P32" s="1570"/>
      <c r="Q32" s="1570"/>
      <c r="R32" s="1570"/>
    </row>
    <row r="33" spans="2:18">
      <c r="B33" s="3600" t="s">
        <v>1763</v>
      </c>
      <c r="C33" s="3600"/>
      <c r="D33" s="3600"/>
      <c r="E33" s="3600"/>
      <c r="G33" s="1561"/>
      <c r="H33" s="1561"/>
      <c r="I33" s="1561"/>
      <c r="J33" s="1561"/>
      <c r="K33" s="1561"/>
      <c r="L33" s="1561"/>
      <c r="M33" s="1561"/>
      <c r="N33" s="1561"/>
      <c r="O33" s="1561"/>
      <c r="P33" s="1561"/>
      <c r="Q33" s="1561"/>
      <c r="R33" s="1561"/>
    </row>
    <row r="34" spans="2:18">
      <c r="C34" s="3602" t="s">
        <v>1764</v>
      </c>
      <c r="D34" s="3602"/>
      <c r="E34" s="3602"/>
      <c r="F34" s="1565" t="s">
        <v>346</v>
      </c>
      <c r="G34" s="1566"/>
      <c r="H34" s="1566"/>
      <c r="I34" s="1566"/>
      <c r="J34" s="1566"/>
      <c r="K34" s="1566"/>
      <c r="L34" s="1566"/>
      <c r="M34" s="1566"/>
      <c r="N34" s="1566"/>
      <c r="O34" s="1566"/>
      <c r="P34" s="1566"/>
      <c r="Q34" s="1566"/>
      <c r="R34" s="1566"/>
    </row>
    <row r="35" spans="2:18">
      <c r="C35" s="3604" t="s">
        <v>1765</v>
      </c>
      <c r="D35" s="3604"/>
      <c r="E35" s="3604"/>
      <c r="F35" s="1569" t="s">
        <v>347</v>
      </c>
      <c r="G35" s="1570"/>
      <c r="H35" s="1570"/>
      <c r="I35" s="1570"/>
      <c r="J35" s="1570"/>
      <c r="K35" s="1570"/>
      <c r="L35" s="1570"/>
      <c r="M35" s="1570"/>
      <c r="N35" s="1570"/>
      <c r="O35" s="1570"/>
      <c r="P35" s="1570"/>
      <c r="Q35" s="1570"/>
      <c r="R35" s="1570"/>
    </row>
    <row r="36" spans="2:18">
      <c r="C36" s="3604" t="s">
        <v>1766</v>
      </c>
      <c r="D36" s="3604"/>
      <c r="E36" s="3604"/>
      <c r="F36" s="1569" t="s">
        <v>348</v>
      </c>
      <c r="G36" s="1570"/>
      <c r="H36" s="1570"/>
      <c r="I36" s="1570"/>
      <c r="J36" s="1570"/>
      <c r="K36" s="1570"/>
      <c r="L36" s="1570"/>
      <c r="M36" s="1570"/>
      <c r="N36" s="1570"/>
      <c r="O36" s="1570"/>
      <c r="P36" s="1570"/>
      <c r="Q36" s="1570"/>
      <c r="R36" s="1570"/>
    </row>
    <row r="37" spans="2:18">
      <c r="B37" s="3602" t="s">
        <v>1767</v>
      </c>
      <c r="C37" s="3602"/>
      <c r="D37" s="3602"/>
      <c r="E37" s="3602"/>
      <c r="F37" s="1565" t="s">
        <v>353</v>
      </c>
      <c r="G37" s="1570"/>
      <c r="H37" s="1570"/>
      <c r="I37" s="1570"/>
      <c r="J37" s="1570"/>
      <c r="K37" s="1570"/>
      <c r="L37" s="1570"/>
      <c r="M37" s="1570"/>
      <c r="N37" s="1570"/>
      <c r="O37" s="1570"/>
      <c r="P37" s="1570"/>
      <c r="Q37" s="1570"/>
      <c r="R37" s="1570"/>
    </row>
    <row r="38" spans="2:18">
      <c r="B38" s="3604" t="s">
        <v>1805</v>
      </c>
      <c r="C38" s="3604"/>
      <c r="D38" s="3604"/>
      <c r="E38" s="3604"/>
      <c r="F38" s="1569" t="s">
        <v>1769</v>
      </c>
      <c r="G38" s="1570"/>
      <c r="H38" s="1570"/>
      <c r="I38" s="1570"/>
      <c r="J38" s="1570"/>
      <c r="K38" s="1570"/>
      <c r="L38" s="1570"/>
      <c r="M38" s="1570"/>
      <c r="N38" s="1570"/>
      <c r="O38" s="1570"/>
      <c r="P38" s="1570"/>
      <c r="Q38" s="1570"/>
      <c r="R38" s="1570"/>
    </row>
    <row r="39" spans="2:18">
      <c r="B39" s="3604" t="s">
        <v>1770</v>
      </c>
      <c r="C39" s="3604"/>
      <c r="D39" s="3604"/>
      <c r="E39" s="3604"/>
      <c r="F39" s="1569" t="s">
        <v>1771</v>
      </c>
      <c r="G39" s="1570"/>
      <c r="H39" s="1570"/>
      <c r="I39" s="1570"/>
      <c r="J39" s="1570"/>
      <c r="K39" s="1570"/>
      <c r="L39" s="1570"/>
      <c r="M39" s="1570"/>
      <c r="N39" s="1570"/>
      <c r="O39" s="1570"/>
      <c r="P39" s="1570"/>
      <c r="Q39" s="1570"/>
      <c r="R39" s="1570"/>
    </row>
    <row r="40" spans="2:18">
      <c r="B40" s="3600" t="s">
        <v>1772</v>
      </c>
      <c r="C40" s="3600"/>
      <c r="D40" s="3600"/>
      <c r="E40" s="3600"/>
      <c r="G40" s="1561"/>
      <c r="H40" s="1561"/>
      <c r="I40" s="1561"/>
      <c r="J40" s="1561"/>
      <c r="K40" s="1561"/>
      <c r="L40" s="1561"/>
      <c r="M40" s="1561"/>
      <c r="N40" s="1561"/>
      <c r="O40" s="1561"/>
      <c r="P40" s="1561"/>
      <c r="Q40" s="1561"/>
      <c r="R40" s="1561"/>
    </row>
    <row r="41" spans="2:18">
      <c r="B41" s="3602" t="s">
        <v>1806</v>
      </c>
      <c r="C41" s="3602"/>
      <c r="D41" s="3602"/>
      <c r="E41" s="3602"/>
      <c r="F41" s="1565" t="s">
        <v>1774</v>
      </c>
      <c r="G41" s="1566"/>
      <c r="H41" s="1566"/>
      <c r="I41" s="1566"/>
      <c r="J41" s="1566"/>
      <c r="K41" s="1566"/>
      <c r="L41" s="1566"/>
      <c r="M41" s="1566"/>
      <c r="N41" s="1566"/>
      <c r="O41" s="1566"/>
      <c r="P41" s="1566"/>
      <c r="Q41" s="1566"/>
      <c r="R41" s="1566"/>
    </row>
    <row r="42" spans="2:18">
      <c r="B42" s="3604" t="s">
        <v>1807</v>
      </c>
      <c r="C42" s="3604"/>
      <c r="D42" s="3604"/>
      <c r="E42" s="3604"/>
      <c r="F42" s="1569" t="s">
        <v>1776</v>
      </c>
      <c r="G42" s="1570"/>
      <c r="H42" s="1570"/>
      <c r="I42" s="1570"/>
      <c r="J42" s="1570"/>
      <c r="K42" s="1570"/>
      <c r="L42" s="1570"/>
      <c r="M42" s="1570"/>
      <c r="N42" s="1570"/>
      <c r="O42" s="1570"/>
      <c r="P42" s="1570"/>
      <c r="Q42" s="1570"/>
      <c r="R42" s="1570"/>
    </row>
    <row r="43" spans="2:18">
      <c r="B43" s="3604" t="s">
        <v>1770</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2410</v>
      </c>
      <c r="C4" s="3593"/>
      <c r="D4" s="3593"/>
      <c r="G4" s="3593" t="s">
        <v>1629</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1671</v>
      </c>
      <c r="N7" s="3595"/>
      <c r="O7" s="3595"/>
      <c r="P7" s="3595"/>
      <c r="Q7" s="3595"/>
      <c r="R7" s="3596"/>
    </row>
    <row r="8" spans="2:19">
      <c r="G8" s="1553" t="s">
        <v>1719</v>
      </c>
      <c r="H8" s="1553" t="s">
        <v>1720</v>
      </c>
      <c r="I8" s="3594" t="s">
        <v>1721</v>
      </c>
      <c r="J8" s="3595"/>
      <c r="K8" s="3596"/>
      <c r="L8" s="1553" t="s">
        <v>154</v>
      </c>
      <c r="M8" s="1553" t="s">
        <v>1719</v>
      </c>
      <c r="N8" s="1553" t="s">
        <v>1720</v>
      </c>
      <c r="O8" s="3594" t="s">
        <v>1721</v>
      </c>
      <c r="P8" s="3595"/>
      <c r="Q8" s="3596"/>
      <c r="R8" s="2375" t="s">
        <v>154</v>
      </c>
    </row>
    <row r="9" spans="2:19">
      <c r="G9" s="1556" t="s">
        <v>1810</v>
      </c>
      <c r="H9" s="1556" t="s">
        <v>1723</v>
      </c>
      <c r="I9" s="1553" t="s">
        <v>2395</v>
      </c>
      <c r="J9" s="1553" t="s">
        <v>2396</v>
      </c>
      <c r="K9" s="1553" t="s">
        <v>2397</v>
      </c>
      <c r="L9" s="1556"/>
      <c r="M9" s="1556" t="s">
        <v>1722</v>
      </c>
      <c r="N9" s="1556" t="s">
        <v>1723</v>
      </c>
      <c r="O9" s="1553" t="s">
        <v>2395</v>
      </c>
      <c r="P9" s="1553" t="s">
        <v>2396</v>
      </c>
      <c r="Q9" s="1553" t="s">
        <v>2397</v>
      </c>
      <c r="R9" s="2375"/>
    </row>
    <row r="10" spans="2:19">
      <c r="G10" s="1556" t="s">
        <v>1728</v>
      </c>
      <c r="H10" s="1556"/>
      <c r="I10" s="1556" t="s">
        <v>1729</v>
      </c>
      <c r="J10" s="1556"/>
      <c r="K10" s="1556"/>
      <c r="L10" s="1556"/>
      <c r="M10" s="1556" t="s">
        <v>2411</v>
      </c>
      <c r="N10" s="1556"/>
      <c r="O10" s="1556" t="s">
        <v>1729</v>
      </c>
      <c r="P10" s="1556"/>
      <c r="Q10" s="1556"/>
      <c r="R10" s="2375"/>
    </row>
    <row r="11" spans="2:19">
      <c r="G11" s="1556" t="s">
        <v>1819</v>
      </c>
      <c r="H11" s="1556"/>
      <c r="I11" s="1556" t="s">
        <v>1723</v>
      </c>
      <c r="J11" s="1556"/>
      <c r="K11" s="1556"/>
      <c r="L11" s="1556"/>
      <c r="M11" s="1556" t="s">
        <v>1820</v>
      </c>
      <c r="N11" s="1556"/>
      <c r="O11" s="1556"/>
      <c r="P11" s="1556"/>
      <c r="Q11" s="1556"/>
      <c r="R11" s="2375"/>
    </row>
    <row r="12" spans="2:19">
      <c r="G12" s="1558" t="s">
        <v>144</v>
      </c>
      <c r="H12" s="1558" t="s">
        <v>163</v>
      </c>
      <c r="I12" s="1558" t="s">
        <v>81</v>
      </c>
      <c r="J12" s="1558" t="s">
        <v>109</v>
      </c>
      <c r="K12" s="1558" t="s">
        <v>110</v>
      </c>
      <c r="L12" s="1558" t="s">
        <v>880</v>
      </c>
      <c r="M12" s="1558" t="s">
        <v>369</v>
      </c>
      <c r="N12" s="1558" t="s">
        <v>1731</v>
      </c>
      <c r="O12" s="1558" t="s">
        <v>1732</v>
      </c>
      <c r="P12" s="1558" t="s">
        <v>1733</v>
      </c>
      <c r="Q12" s="1558" t="s">
        <v>1734</v>
      </c>
      <c r="R12" s="2376" t="s">
        <v>1735</v>
      </c>
    </row>
    <row r="13" spans="2:19">
      <c r="B13" s="3600" t="s">
        <v>1736</v>
      </c>
      <c r="C13" s="3600"/>
      <c r="D13" s="3600"/>
      <c r="E13" s="3600"/>
      <c r="G13" s="1561"/>
      <c r="H13" s="1561"/>
      <c r="I13" s="1561"/>
      <c r="J13" s="1561"/>
      <c r="K13" s="1561"/>
      <c r="L13" s="1561"/>
      <c r="M13" s="1561"/>
      <c r="N13" s="1561"/>
      <c r="O13" s="1561"/>
      <c r="P13" s="1561"/>
      <c r="Q13" s="1561"/>
      <c r="R13" s="1561"/>
    </row>
    <row r="14" spans="2:19">
      <c r="B14" s="3602" t="s">
        <v>1821</v>
      </c>
      <c r="C14" s="3602"/>
      <c r="D14" s="3602"/>
      <c r="E14" s="3602"/>
      <c r="F14" s="1565" t="s">
        <v>1738</v>
      </c>
      <c r="G14" s="1566"/>
      <c r="H14" s="1566"/>
      <c r="I14" s="1566"/>
      <c r="J14" s="1566"/>
      <c r="K14" s="1566"/>
      <c r="L14" s="1566"/>
      <c r="M14" s="1566"/>
      <c r="N14" s="1566"/>
      <c r="O14" s="1566"/>
      <c r="P14" s="1566"/>
      <c r="Q14" s="1566"/>
      <c r="R14" s="1566"/>
    </row>
    <row r="15" spans="2:19">
      <c r="B15" s="3604"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19">
      <c r="B16" s="3604" t="s">
        <v>1823</v>
      </c>
      <c r="C16" s="3604"/>
      <c r="D16" s="3604"/>
      <c r="E16" s="3604"/>
      <c r="F16" s="1569" t="s">
        <v>363</v>
      </c>
      <c r="G16" s="1570"/>
      <c r="H16" s="1570"/>
      <c r="I16" s="1570"/>
      <c r="J16" s="1570"/>
      <c r="K16" s="1570"/>
      <c r="L16" s="1570"/>
      <c r="M16" s="1570"/>
      <c r="N16" s="1570"/>
      <c r="O16" s="1570"/>
      <c r="P16" s="1570"/>
      <c r="Q16" s="1570"/>
      <c r="R16" s="1570"/>
    </row>
    <row r="17" spans="2:18">
      <c r="B17" s="3600" t="s">
        <v>1743</v>
      </c>
      <c r="C17" s="3600"/>
      <c r="D17" s="3600"/>
      <c r="E17" s="3600"/>
      <c r="G17" s="1561"/>
      <c r="H17" s="1561"/>
      <c r="I17" s="1561"/>
      <c r="J17" s="1561"/>
      <c r="K17" s="1561"/>
      <c r="L17" s="1561"/>
      <c r="M17" s="1561"/>
      <c r="N17" s="1561"/>
      <c r="O17" s="1561"/>
      <c r="P17" s="1561"/>
      <c r="Q17" s="1561"/>
      <c r="R17" s="1561"/>
    </row>
    <row r="18" spans="2:18">
      <c r="E18" s="1564" t="s">
        <v>1824</v>
      </c>
      <c r="F18" s="1565" t="s">
        <v>336</v>
      </c>
      <c r="G18" s="1566"/>
      <c r="H18" s="1566"/>
      <c r="I18" s="1566"/>
      <c r="J18" s="1566"/>
      <c r="K18" s="1566"/>
      <c r="L18" s="1566"/>
      <c r="M18" s="1566"/>
      <c r="N18" s="1566"/>
      <c r="O18" s="1566"/>
      <c r="P18" s="1566"/>
      <c r="Q18" s="1566"/>
      <c r="R18" s="1566"/>
    </row>
    <row r="19" spans="2:18">
      <c r="E19" s="1568" t="s">
        <v>1745</v>
      </c>
      <c r="F19" s="1569" t="s">
        <v>337</v>
      </c>
      <c r="G19" s="1570"/>
      <c r="H19" s="1570"/>
      <c r="I19" s="1570"/>
      <c r="J19" s="1570"/>
      <c r="K19" s="1570"/>
      <c r="L19" s="1570"/>
      <c r="M19" s="1570"/>
      <c r="N19" s="1570"/>
      <c r="O19" s="1570"/>
      <c r="P19" s="1570"/>
      <c r="Q19" s="1570"/>
      <c r="R19" s="1570"/>
    </row>
    <row r="20" spans="2:18">
      <c r="E20" s="1568" t="s">
        <v>1746</v>
      </c>
      <c r="F20" s="1569" t="s">
        <v>338</v>
      </c>
      <c r="G20" s="1570"/>
      <c r="H20" s="1570"/>
      <c r="I20" s="1570"/>
      <c r="J20" s="1570"/>
      <c r="K20" s="1570"/>
      <c r="L20" s="1570"/>
      <c r="M20" s="1570"/>
      <c r="N20" s="1570"/>
      <c r="O20" s="1570"/>
      <c r="P20" s="1570"/>
      <c r="Q20" s="1570"/>
      <c r="R20" s="1570"/>
    </row>
    <row r="21" spans="2:18">
      <c r="E21" s="1568" t="s">
        <v>1825</v>
      </c>
      <c r="F21" s="1569" t="s">
        <v>339</v>
      </c>
      <c r="G21" s="1570"/>
      <c r="H21" s="1570"/>
      <c r="I21" s="1570"/>
      <c r="J21" s="1570"/>
      <c r="K21" s="1570"/>
      <c r="L21" s="1570"/>
      <c r="M21" s="1570"/>
      <c r="N21" s="1570"/>
      <c r="O21" s="1570"/>
      <c r="P21" s="1570"/>
      <c r="Q21" s="1570"/>
      <c r="R21" s="1570"/>
    </row>
    <row r="22" spans="2:18">
      <c r="D22" s="3602" t="s">
        <v>1748</v>
      </c>
      <c r="E22" s="3602"/>
      <c r="F22" s="1565" t="s">
        <v>341</v>
      </c>
      <c r="G22" s="1570"/>
      <c r="H22" s="1570"/>
      <c r="I22" s="1570"/>
      <c r="J22" s="1570"/>
      <c r="K22" s="1570"/>
      <c r="L22" s="1570"/>
      <c r="M22" s="1570"/>
      <c r="N22" s="1570"/>
      <c r="O22" s="1570"/>
      <c r="P22" s="1570"/>
      <c r="Q22" s="1570"/>
      <c r="R22" s="1570"/>
    </row>
    <row r="23" spans="2:18">
      <c r="E23" s="1568" t="s">
        <v>1749</v>
      </c>
      <c r="F23" s="1569" t="s">
        <v>1750</v>
      </c>
      <c r="G23" s="1570"/>
      <c r="H23" s="1570"/>
      <c r="I23" s="1570"/>
      <c r="J23" s="1570"/>
      <c r="K23" s="1570"/>
      <c r="L23" s="1570"/>
      <c r="M23" s="1570"/>
      <c r="N23" s="1570"/>
      <c r="O23" s="1570"/>
      <c r="P23" s="1570"/>
      <c r="Q23" s="1570"/>
      <c r="R23" s="1570"/>
    </row>
    <row r="24" spans="2:18">
      <c r="E24" s="1568" t="s">
        <v>1751</v>
      </c>
      <c r="F24" s="1569" t="s">
        <v>1800</v>
      </c>
      <c r="G24" s="1570"/>
      <c r="H24" s="1570"/>
      <c r="I24" s="1570"/>
      <c r="J24" s="1570"/>
      <c r="K24" s="1570"/>
      <c r="L24" s="1570"/>
      <c r="M24" s="1570"/>
      <c r="N24" s="1570"/>
      <c r="O24" s="1570"/>
      <c r="P24" s="1570"/>
      <c r="Q24" s="1570"/>
      <c r="R24" s="1570"/>
    </row>
    <row r="25" spans="2:18">
      <c r="E25" s="1568" t="s">
        <v>1826</v>
      </c>
      <c r="F25" s="1569" t="s">
        <v>1752</v>
      </c>
      <c r="G25" s="1570"/>
      <c r="H25" s="1570"/>
      <c r="I25" s="1570"/>
      <c r="J25" s="1570"/>
      <c r="K25" s="1570"/>
      <c r="L25" s="1570"/>
      <c r="M25" s="1570"/>
      <c r="N25" s="1570"/>
      <c r="O25" s="1570"/>
      <c r="P25" s="1570"/>
      <c r="Q25" s="1570"/>
      <c r="R25" s="1570"/>
    </row>
    <row r="26" spans="2:18">
      <c r="E26" s="1568" t="s">
        <v>1827</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1828</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D31" s="3604" t="s">
        <v>1829</v>
      </c>
      <c r="E31" s="3604"/>
      <c r="F31" s="1569" t="s">
        <v>1830</v>
      </c>
      <c r="G31" s="1570"/>
      <c r="H31" s="1570"/>
      <c r="I31" s="1570"/>
      <c r="J31" s="1570"/>
      <c r="K31" s="1570"/>
      <c r="L31" s="1570"/>
      <c r="M31" s="1570"/>
      <c r="N31" s="1570"/>
      <c r="O31" s="1570"/>
      <c r="P31" s="1570"/>
      <c r="Q31" s="1570"/>
      <c r="R31" s="1570"/>
    </row>
    <row r="32" spans="2:18">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C33" s="3604" t="s">
        <v>1832</v>
      </c>
      <c r="D33" s="3604"/>
      <c r="E33" s="3604"/>
      <c r="F33" s="1569" t="s">
        <v>1709</v>
      </c>
      <c r="G33" s="1570"/>
      <c r="H33" s="1570"/>
      <c r="I33" s="1570"/>
      <c r="J33" s="1570"/>
      <c r="K33" s="1570"/>
      <c r="L33" s="1570"/>
      <c r="M33" s="1570"/>
      <c r="N33" s="1570"/>
      <c r="O33" s="1570"/>
      <c r="P33" s="1570"/>
      <c r="Q33" s="1570"/>
      <c r="R33" s="1570"/>
    </row>
    <row r="34" spans="2:18">
      <c r="C34" s="3604" t="s">
        <v>1761</v>
      </c>
      <c r="D34" s="3604"/>
      <c r="E34" s="3604"/>
      <c r="F34" s="1569" t="s">
        <v>366</v>
      </c>
      <c r="G34" s="1570"/>
      <c r="H34" s="1570"/>
      <c r="I34" s="1570"/>
      <c r="J34" s="1570"/>
      <c r="K34" s="1570"/>
      <c r="L34" s="1570"/>
      <c r="M34" s="1570"/>
      <c r="N34" s="1570"/>
      <c r="O34" s="1570"/>
      <c r="P34" s="1570"/>
      <c r="Q34" s="1570"/>
      <c r="R34" s="1570"/>
    </row>
    <row r="35" spans="2:18">
      <c r="B35" s="3602" t="s">
        <v>1762</v>
      </c>
      <c r="C35" s="3602"/>
      <c r="D35" s="3602"/>
      <c r="E35" s="3602"/>
      <c r="F35" s="1565" t="s">
        <v>345</v>
      </c>
      <c r="G35" s="1570"/>
      <c r="H35" s="1570"/>
      <c r="I35" s="1570"/>
      <c r="J35" s="1570"/>
      <c r="K35" s="1570"/>
      <c r="L35" s="1570"/>
      <c r="M35" s="1570"/>
      <c r="N35" s="1570"/>
      <c r="O35" s="1570"/>
      <c r="P35" s="1570"/>
      <c r="Q35" s="1570"/>
      <c r="R35" s="1570"/>
    </row>
    <row r="36" spans="2:18">
      <c r="B36" s="3600" t="s">
        <v>1763</v>
      </c>
      <c r="C36" s="3600"/>
      <c r="D36" s="3600"/>
      <c r="E36" s="3600"/>
      <c r="G36" s="1561"/>
      <c r="H36" s="1561"/>
      <c r="I36" s="1561"/>
      <c r="J36" s="1561"/>
      <c r="K36" s="1561"/>
      <c r="L36" s="1561"/>
      <c r="M36" s="1561"/>
      <c r="N36" s="1561"/>
      <c r="O36" s="1561"/>
      <c r="P36" s="1561"/>
      <c r="Q36" s="1561"/>
      <c r="R36" s="1561"/>
    </row>
    <row r="37" spans="2:18">
      <c r="C37" s="3602" t="s">
        <v>1833</v>
      </c>
      <c r="D37" s="3602"/>
      <c r="E37" s="3602"/>
      <c r="F37" s="1565" t="s">
        <v>346</v>
      </c>
      <c r="G37" s="1566"/>
      <c r="H37" s="1566"/>
      <c r="I37" s="1566"/>
      <c r="J37" s="1566"/>
      <c r="K37" s="1566"/>
      <c r="L37" s="1566"/>
      <c r="M37" s="1566"/>
      <c r="N37" s="1566"/>
      <c r="O37" s="1566"/>
      <c r="P37" s="1566"/>
      <c r="Q37" s="1566"/>
      <c r="R37" s="1566"/>
    </row>
    <row r="38" spans="2:18">
      <c r="C38" s="3604" t="s">
        <v>1834</v>
      </c>
      <c r="D38" s="3604"/>
      <c r="E38" s="3604"/>
      <c r="F38" s="1569" t="s">
        <v>347</v>
      </c>
      <c r="G38" s="1570"/>
      <c r="H38" s="1570"/>
      <c r="I38" s="1570"/>
      <c r="J38" s="1570"/>
      <c r="K38" s="1570"/>
      <c r="L38" s="1570"/>
      <c r="M38" s="1570"/>
      <c r="N38" s="1570"/>
      <c r="O38" s="1570"/>
      <c r="P38" s="1570"/>
      <c r="Q38" s="1570"/>
      <c r="R38" s="1570"/>
    </row>
    <row r="39" spans="2:18">
      <c r="C39" s="3604" t="s">
        <v>1835</v>
      </c>
      <c r="D39" s="3604"/>
      <c r="E39" s="3604"/>
      <c r="F39" s="1569" t="s">
        <v>348</v>
      </c>
      <c r="G39" s="1570"/>
      <c r="H39" s="1570"/>
      <c r="I39" s="1570"/>
      <c r="J39" s="1570"/>
      <c r="K39" s="1570"/>
      <c r="L39" s="1570"/>
      <c r="M39" s="1570"/>
      <c r="N39" s="1570"/>
      <c r="O39" s="1570"/>
      <c r="P39" s="1570"/>
      <c r="Q39" s="1570"/>
      <c r="R39" s="1570"/>
    </row>
    <row r="40" spans="2:18">
      <c r="B40" s="3602" t="s">
        <v>1767</v>
      </c>
      <c r="C40" s="3602"/>
      <c r="D40" s="3602"/>
      <c r="E40" s="3602"/>
      <c r="F40" s="1565" t="s">
        <v>353</v>
      </c>
      <c r="G40" s="1570"/>
      <c r="H40" s="1570"/>
      <c r="I40" s="1570"/>
      <c r="J40" s="1570"/>
      <c r="K40" s="1570"/>
      <c r="L40" s="1570"/>
      <c r="M40" s="1570"/>
      <c r="N40" s="1570"/>
      <c r="O40" s="1570"/>
      <c r="P40" s="1570"/>
      <c r="Q40" s="1570"/>
      <c r="R40" s="1570"/>
    </row>
    <row r="41" spans="2:18">
      <c r="B41" s="3604" t="s">
        <v>1836</v>
      </c>
      <c r="C41" s="3604"/>
      <c r="D41" s="3604"/>
      <c r="E41" s="3604"/>
      <c r="F41" s="1569" t="s">
        <v>1769</v>
      </c>
      <c r="G41" s="1570"/>
      <c r="H41" s="1570"/>
      <c r="I41" s="1570"/>
      <c r="J41" s="1570"/>
      <c r="K41" s="1570"/>
      <c r="L41" s="1570"/>
      <c r="M41" s="1570"/>
      <c r="N41" s="1570"/>
      <c r="O41" s="1570"/>
      <c r="P41" s="1570"/>
      <c r="Q41" s="1570"/>
      <c r="R41" s="1570"/>
    </row>
    <row r="42" spans="2:18">
      <c r="B42" s="3604" t="s">
        <v>1837</v>
      </c>
      <c r="C42" s="3604"/>
      <c r="D42" s="3604"/>
      <c r="E42" s="3604"/>
      <c r="F42" s="1569" t="s">
        <v>1771</v>
      </c>
      <c r="G42" s="1570"/>
      <c r="H42" s="1570"/>
      <c r="I42" s="1570"/>
      <c r="J42" s="1570"/>
      <c r="K42" s="1570"/>
      <c r="L42" s="1570"/>
      <c r="M42" s="1570"/>
      <c r="N42" s="1570"/>
      <c r="O42" s="1570"/>
      <c r="P42" s="1570"/>
      <c r="Q42" s="1570"/>
      <c r="R42" s="1570"/>
    </row>
    <row r="43" spans="2:18">
      <c r="B43" s="3600" t="s">
        <v>1772</v>
      </c>
      <c r="C43" s="3600"/>
      <c r="D43" s="3600"/>
      <c r="E43" s="3600"/>
      <c r="G43" s="1561"/>
      <c r="H43" s="1561"/>
      <c r="I43" s="1561"/>
      <c r="J43" s="1561"/>
      <c r="K43" s="1561"/>
      <c r="L43" s="1561"/>
      <c r="M43" s="1561"/>
      <c r="N43" s="1561"/>
      <c r="O43" s="1561"/>
      <c r="P43" s="1561"/>
      <c r="Q43" s="1561"/>
      <c r="R43" s="1561"/>
    </row>
    <row r="44" spans="2:18">
      <c r="B44" s="3602" t="s">
        <v>1838</v>
      </c>
      <c r="C44" s="3602"/>
      <c r="D44" s="3602"/>
      <c r="E44" s="3602"/>
      <c r="F44" s="1565" t="s">
        <v>1774</v>
      </c>
      <c r="G44" s="1566"/>
      <c r="H44" s="1566"/>
      <c r="I44" s="1566"/>
      <c r="J44" s="1566"/>
      <c r="K44" s="1566"/>
      <c r="L44" s="1566"/>
      <c r="M44" s="1566"/>
      <c r="N44" s="1566"/>
      <c r="O44" s="1566"/>
      <c r="P44" s="1566"/>
      <c r="Q44" s="1566"/>
      <c r="R44" s="1566"/>
    </row>
    <row r="45" spans="2:18">
      <c r="B45" s="3604" t="s">
        <v>1839</v>
      </c>
      <c r="C45" s="3604"/>
      <c r="D45" s="3604"/>
      <c r="E45" s="3604"/>
      <c r="F45" s="1569" t="s">
        <v>1776</v>
      </c>
      <c r="G45" s="1570"/>
      <c r="H45" s="1570"/>
      <c r="I45" s="1570"/>
      <c r="J45" s="1570"/>
      <c r="K45" s="1570"/>
      <c r="L45" s="1570"/>
      <c r="M45" s="1570"/>
      <c r="N45" s="1570"/>
      <c r="O45" s="1570"/>
      <c r="P45" s="1570"/>
      <c r="Q45" s="1570"/>
      <c r="R45" s="1570"/>
    </row>
    <row r="46" spans="2:18">
      <c r="B46" s="3604" t="s">
        <v>1837</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2412</v>
      </c>
      <c r="C4" s="3593"/>
      <c r="D4" s="3593"/>
      <c r="G4" s="3593" t="s">
        <v>1629</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1671</v>
      </c>
      <c r="N7" s="3608"/>
      <c r="O7" s="3608"/>
      <c r="P7" s="3608"/>
      <c r="Q7" s="3608"/>
      <c r="R7" s="3608"/>
    </row>
    <row r="8" spans="2:18">
      <c r="G8" s="3594" t="s">
        <v>1841</v>
      </c>
      <c r="H8" s="3596"/>
      <c r="I8" s="1553" t="s">
        <v>1842</v>
      </c>
      <c r="J8" s="3594" t="s">
        <v>1843</v>
      </c>
      <c r="K8" s="3596"/>
      <c r="L8" s="1555" t="s">
        <v>154</v>
      </c>
      <c r="M8" s="3594" t="s">
        <v>1841</v>
      </c>
      <c r="N8" s="3596"/>
      <c r="O8" s="1553" t="s">
        <v>1844</v>
      </c>
      <c r="P8" s="3594" t="s">
        <v>1843</v>
      </c>
      <c r="Q8" s="3596"/>
      <c r="R8" s="2375" t="s">
        <v>154</v>
      </c>
    </row>
    <row r="9" spans="2:18">
      <c r="G9" s="1553" t="s">
        <v>2413</v>
      </c>
      <c r="H9" s="1553" t="s">
        <v>2414</v>
      </c>
      <c r="I9" s="1556" t="s">
        <v>1847</v>
      </c>
      <c r="J9" s="1553" t="s">
        <v>1719</v>
      </c>
      <c r="K9" s="1553" t="s">
        <v>1720</v>
      </c>
      <c r="L9" s="1555"/>
      <c r="M9" s="1553" t="s">
        <v>1848</v>
      </c>
      <c r="N9" s="1553" t="s">
        <v>1850</v>
      </c>
      <c r="O9" s="1556" t="s">
        <v>2415</v>
      </c>
      <c r="P9" s="1553" t="s">
        <v>2416</v>
      </c>
      <c r="Q9" s="1553" t="s">
        <v>1052</v>
      </c>
      <c r="R9" s="2375"/>
    </row>
    <row r="10" spans="2:18">
      <c r="G10" s="1556" t="s">
        <v>1850</v>
      </c>
      <c r="H10" s="1556" t="s">
        <v>1788</v>
      </c>
      <c r="I10" s="1556" t="s">
        <v>1851</v>
      </c>
      <c r="J10" s="1556" t="s">
        <v>2417</v>
      </c>
      <c r="K10" s="1556" t="s">
        <v>2418</v>
      </c>
      <c r="L10" s="1555"/>
      <c r="M10" s="1556" t="s">
        <v>1854</v>
      </c>
      <c r="N10" s="1556" t="s">
        <v>1854</v>
      </c>
      <c r="O10" s="1556" t="s">
        <v>1851</v>
      </c>
      <c r="P10" s="1556" t="s">
        <v>2419</v>
      </c>
      <c r="Q10" s="1556" t="s">
        <v>2420</v>
      </c>
      <c r="R10" s="2375"/>
    </row>
    <row r="11" spans="2:18">
      <c r="G11" s="1556" t="s">
        <v>1854</v>
      </c>
      <c r="H11" s="1556"/>
      <c r="I11" s="1556" t="s">
        <v>1793</v>
      </c>
      <c r="J11" s="1556" t="s">
        <v>1856</v>
      </c>
      <c r="K11" s="1556"/>
      <c r="L11" s="1555"/>
      <c r="M11" s="1556" t="s">
        <v>1788</v>
      </c>
      <c r="N11" s="1556" t="s">
        <v>1858</v>
      </c>
      <c r="O11" s="1556" t="s">
        <v>1793</v>
      </c>
      <c r="P11" s="1556" t="s">
        <v>1817</v>
      </c>
      <c r="Q11" s="1556"/>
      <c r="R11" s="2375"/>
    </row>
    <row r="12" spans="2:18">
      <c r="G12" s="1556" t="s">
        <v>1788</v>
      </c>
      <c r="H12" s="1556"/>
      <c r="I12" s="1556"/>
      <c r="J12" s="1556" t="s">
        <v>1859</v>
      </c>
      <c r="K12" s="1556"/>
      <c r="L12" s="1555"/>
      <c r="M12" s="1556"/>
      <c r="N12" s="1556"/>
      <c r="O12" s="1556"/>
      <c r="P12" s="1556" t="s">
        <v>1859</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1731</v>
      </c>
      <c r="R13" s="2376"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1821</v>
      </c>
      <c r="C15" s="3602"/>
      <c r="D15" s="3602"/>
      <c r="E15" s="3602"/>
      <c r="F15" s="1565" t="s">
        <v>1738</v>
      </c>
      <c r="G15" s="1566"/>
      <c r="H15" s="1566"/>
      <c r="I15" s="1566"/>
      <c r="J15" s="1566"/>
      <c r="K15" s="1566"/>
      <c r="L15" s="1566"/>
      <c r="M15" s="1566"/>
      <c r="N15" s="1566"/>
      <c r="O15" s="1566"/>
      <c r="P15" s="1566"/>
      <c r="Q15" s="1566"/>
      <c r="R15" s="1566"/>
    </row>
    <row r="16" spans="2:18">
      <c r="B16" s="3604" t="s">
        <v>1822</v>
      </c>
      <c r="C16" s="3604"/>
      <c r="D16" s="3604"/>
      <c r="E16" s="3604"/>
      <c r="F16" s="1569" t="s">
        <v>1741</v>
      </c>
      <c r="G16" s="1570"/>
      <c r="H16" s="1570"/>
      <c r="I16" s="1570"/>
      <c r="J16" s="1570"/>
      <c r="K16" s="1570"/>
      <c r="L16" s="1570"/>
      <c r="M16" s="1570"/>
      <c r="N16" s="1570"/>
      <c r="O16" s="1570"/>
      <c r="P16" s="1570"/>
      <c r="Q16" s="1570"/>
      <c r="R16" s="1570"/>
    </row>
    <row r="17" spans="2:18">
      <c r="B17" s="3604" t="s">
        <v>1823</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1861</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1862</v>
      </c>
      <c r="G21" s="1570"/>
      <c r="H21" s="1570"/>
      <c r="I21" s="1570"/>
      <c r="J21" s="1570"/>
      <c r="K21" s="1570"/>
      <c r="L21" s="1570"/>
      <c r="M21" s="1570"/>
      <c r="N21" s="1570"/>
      <c r="O21" s="1570"/>
      <c r="P21" s="1570"/>
      <c r="Q21" s="1570"/>
      <c r="R21" s="1570"/>
    </row>
    <row r="22" spans="2:18">
      <c r="D22" s="3602" t="s">
        <v>1863</v>
      </c>
      <c r="E22" s="3602"/>
      <c r="F22" s="1565" t="s">
        <v>1274</v>
      </c>
      <c r="G22" s="1570"/>
      <c r="H22" s="1570"/>
      <c r="I22" s="1570"/>
      <c r="J22" s="1570"/>
      <c r="K22" s="1570"/>
      <c r="L22" s="1570"/>
      <c r="M22" s="1570"/>
      <c r="N22" s="1570"/>
      <c r="O22" s="1570"/>
      <c r="P22" s="1570"/>
      <c r="Q22" s="1570"/>
      <c r="R22" s="1570"/>
    </row>
    <row r="23" spans="2:18">
      <c r="E23" s="1568" t="s">
        <v>1864</v>
      </c>
      <c r="F23" s="1569" t="s">
        <v>338</v>
      </c>
      <c r="G23" s="1570"/>
      <c r="H23" s="1570"/>
      <c r="I23" s="1570"/>
      <c r="J23" s="1570"/>
      <c r="K23" s="1570"/>
      <c r="L23" s="1570"/>
      <c r="M23" s="1570"/>
      <c r="N23" s="1570"/>
      <c r="O23" s="1570"/>
      <c r="P23" s="1570"/>
      <c r="Q23" s="1570"/>
      <c r="R23" s="1570"/>
    </row>
    <row r="24" spans="2:18">
      <c r="E24" s="1568" t="s">
        <v>1865</v>
      </c>
      <c r="F24" s="1569" t="s">
        <v>371</v>
      </c>
      <c r="G24" s="1570"/>
      <c r="H24" s="1570"/>
      <c r="I24" s="1570"/>
      <c r="J24" s="1570"/>
      <c r="K24" s="1570"/>
      <c r="L24" s="1570"/>
      <c r="M24" s="1570"/>
      <c r="N24" s="1570"/>
      <c r="O24" s="1570"/>
      <c r="P24" s="1570"/>
      <c r="Q24" s="1570"/>
      <c r="R24" s="1570"/>
    </row>
    <row r="25" spans="2:18">
      <c r="E25" s="1568" t="s">
        <v>1866</v>
      </c>
      <c r="F25" s="1569" t="s">
        <v>339</v>
      </c>
      <c r="G25" s="1570"/>
      <c r="H25" s="1570"/>
      <c r="I25" s="1570"/>
      <c r="J25" s="1570"/>
      <c r="K25" s="1570"/>
      <c r="L25" s="1570"/>
      <c r="M25" s="1570"/>
      <c r="N25" s="1570"/>
      <c r="O25" s="1570"/>
      <c r="P25" s="1570"/>
      <c r="Q25" s="1570"/>
      <c r="R25" s="1570"/>
    </row>
    <row r="26" spans="2:18">
      <c r="E26" s="1568" t="s">
        <v>1867</v>
      </c>
      <c r="F26" s="1569" t="s">
        <v>1295</v>
      </c>
      <c r="G26" s="1570"/>
      <c r="H26" s="1570"/>
      <c r="I26" s="1570"/>
      <c r="J26" s="1570"/>
      <c r="K26" s="1570"/>
      <c r="L26" s="1570"/>
      <c r="M26" s="1570"/>
      <c r="N26" s="1570"/>
      <c r="O26" s="1570"/>
      <c r="P26" s="1570"/>
      <c r="Q26" s="1570"/>
      <c r="R26" s="1570"/>
    </row>
    <row r="27" spans="2:18">
      <c r="D27" s="3602" t="s">
        <v>1868</v>
      </c>
      <c r="E27" s="3602"/>
      <c r="F27" s="1565" t="s">
        <v>1297</v>
      </c>
      <c r="G27" s="1570"/>
      <c r="H27" s="1570"/>
      <c r="I27" s="1570"/>
      <c r="J27" s="1570"/>
      <c r="K27" s="1570"/>
      <c r="L27" s="1570"/>
      <c r="M27" s="1570"/>
      <c r="N27" s="1570"/>
      <c r="O27" s="1570"/>
      <c r="P27" s="1570"/>
      <c r="Q27" s="1570"/>
      <c r="R27" s="1570"/>
    </row>
    <row r="28" spans="2:18">
      <c r="D28" s="3604" t="s">
        <v>1869</v>
      </c>
      <c r="E28" s="3604"/>
      <c r="F28" s="1569" t="s">
        <v>337</v>
      </c>
      <c r="G28" s="1570"/>
      <c r="H28" s="1570"/>
      <c r="I28" s="1570"/>
      <c r="J28" s="1570"/>
      <c r="K28" s="1570"/>
      <c r="L28" s="1570"/>
      <c r="M28" s="1570"/>
      <c r="N28" s="1570"/>
      <c r="O28" s="1570"/>
      <c r="P28" s="1570"/>
      <c r="Q28" s="1570"/>
      <c r="R28" s="1570"/>
    </row>
    <row r="29" spans="2:18">
      <c r="D29" s="3604" t="s">
        <v>1829</v>
      </c>
      <c r="E29" s="3604"/>
      <c r="F29" s="1569" t="s">
        <v>1689</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1870</v>
      </c>
      <c r="D31" s="3604"/>
      <c r="E31" s="3604"/>
      <c r="F31" s="1569" t="s">
        <v>1750</v>
      </c>
      <c r="G31" s="1570"/>
      <c r="H31" s="1570"/>
      <c r="I31" s="1570"/>
      <c r="J31" s="1570"/>
      <c r="K31" s="1570"/>
      <c r="L31" s="1570"/>
      <c r="M31" s="1570"/>
      <c r="N31" s="1570"/>
      <c r="O31" s="1570"/>
      <c r="P31" s="1570"/>
      <c r="Q31" s="1570"/>
      <c r="R31" s="1570"/>
    </row>
    <row r="32" spans="2:18">
      <c r="C32" s="3604" t="s">
        <v>1761</v>
      </c>
      <c r="D32" s="3604"/>
      <c r="E32" s="3604"/>
      <c r="F32" s="1569" t="s">
        <v>1752</v>
      </c>
      <c r="G32" s="1570"/>
      <c r="H32" s="1570"/>
      <c r="I32" s="1570"/>
      <c r="J32" s="1570"/>
      <c r="K32" s="1570"/>
      <c r="L32" s="1570"/>
      <c r="M32" s="1570"/>
      <c r="N32" s="1570"/>
      <c r="O32" s="1570"/>
      <c r="P32" s="1570"/>
      <c r="Q32" s="1570"/>
      <c r="R32" s="1570"/>
    </row>
    <row r="33" spans="2:18">
      <c r="B33" s="3602" t="s">
        <v>1762</v>
      </c>
      <c r="C33" s="3602"/>
      <c r="D33" s="3602"/>
      <c r="E33" s="3602"/>
      <c r="F33" s="1565" t="s">
        <v>342</v>
      </c>
      <c r="G33" s="1570"/>
      <c r="H33" s="1570"/>
      <c r="I33" s="1570"/>
      <c r="J33" s="1570"/>
      <c r="K33" s="1570"/>
      <c r="L33" s="1570"/>
      <c r="M33" s="1570"/>
      <c r="N33" s="1570"/>
      <c r="O33" s="1570"/>
      <c r="P33" s="1570"/>
      <c r="Q33" s="1570"/>
      <c r="R33" s="1570"/>
    </row>
    <row r="34" spans="2:18">
      <c r="B34" s="3600" t="s">
        <v>1763</v>
      </c>
      <c r="C34" s="3600"/>
      <c r="D34" s="3600"/>
      <c r="E34" s="3600"/>
      <c r="G34" s="1561"/>
      <c r="H34" s="1561"/>
      <c r="I34" s="1561"/>
      <c r="J34" s="1561"/>
      <c r="K34" s="1561"/>
      <c r="L34" s="1561"/>
      <c r="M34" s="1561"/>
      <c r="N34" s="1561"/>
      <c r="O34" s="1561"/>
      <c r="P34" s="1561"/>
      <c r="Q34" s="1561"/>
      <c r="R34" s="1561"/>
    </row>
    <row r="35" spans="2:18">
      <c r="C35" s="3602" t="s">
        <v>1833</v>
      </c>
      <c r="D35" s="3602"/>
      <c r="E35" s="3602"/>
      <c r="F35" s="1565" t="s">
        <v>365</v>
      </c>
      <c r="G35" s="1566"/>
      <c r="H35" s="1566"/>
      <c r="I35" s="1566"/>
      <c r="J35" s="1566"/>
      <c r="K35" s="1566"/>
      <c r="L35" s="1566"/>
      <c r="M35" s="1566"/>
      <c r="N35" s="1566"/>
      <c r="O35" s="1566"/>
      <c r="P35" s="1566"/>
      <c r="Q35" s="1566"/>
      <c r="R35" s="1566"/>
    </row>
    <row r="36" spans="2:18">
      <c r="C36" s="3604" t="s">
        <v>1834</v>
      </c>
      <c r="D36" s="3604"/>
      <c r="E36" s="3604"/>
      <c r="F36" s="1569" t="s">
        <v>377</v>
      </c>
      <c r="G36" s="1570"/>
      <c r="H36" s="1570"/>
      <c r="I36" s="1570"/>
      <c r="J36" s="1570"/>
      <c r="K36" s="1570"/>
      <c r="L36" s="1570"/>
      <c r="M36" s="1570"/>
      <c r="N36" s="1570"/>
      <c r="O36" s="1570"/>
      <c r="P36" s="1570"/>
      <c r="Q36" s="1570"/>
      <c r="R36" s="1570"/>
    </row>
    <row r="37" spans="2:18">
      <c r="C37" s="3604" t="s">
        <v>1835</v>
      </c>
      <c r="D37" s="3604"/>
      <c r="E37" s="3604"/>
      <c r="F37" s="1569" t="s">
        <v>1706</v>
      </c>
      <c r="G37" s="1570"/>
      <c r="H37" s="1570"/>
      <c r="I37" s="1570"/>
      <c r="J37" s="1570"/>
      <c r="K37" s="1570"/>
      <c r="L37" s="1570"/>
      <c r="M37" s="1570"/>
      <c r="N37" s="1570"/>
      <c r="O37" s="1570"/>
      <c r="P37" s="1570"/>
      <c r="Q37" s="1570"/>
      <c r="R37" s="1570"/>
    </row>
    <row r="38" spans="2:18">
      <c r="B38" s="3602" t="s">
        <v>1767</v>
      </c>
      <c r="C38" s="3602"/>
      <c r="D38" s="3602"/>
      <c r="E38" s="3602"/>
      <c r="F38" s="1565" t="s">
        <v>344</v>
      </c>
      <c r="G38" s="1570"/>
      <c r="H38" s="1570"/>
      <c r="I38" s="1570"/>
      <c r="J38" s="1570"/>
      <c r="K38" s="1570"/>
      <c r="L38" s="1570"/>
      <c r="M38" s="1570"/>
      <c r="N38" s="1570"/>
      <c r="O38" s="1570"/>
      <c r="P38" s="1570"/>
      <c r="Q38" s="1570"/>
      <c r="R38" s="1570"/>
    </row>
    <row r="39" spans="2:18">
      <c r="B39" s="3604" t="s">
        <v>1836</v>
      </c>
      <c r="C39" s="3604"/>
      <c r="D39" s="3604"/>
      <c r="E39" s="3604"/>
      <c r="F39" s="1569" t="s">
        <v>1709</v>
      </c>
      <c r="G39" s="1570"/>
      <c r="H39" s="1570"/>
      <c r="I39" s="1570"/>
      <c r="J39" s="1570"/>
      <c r="K39" s="1570"/>
      <c r="L39" s="1570"/>
      <c r="M39" s="1570"/>
      <c r="N39" s="1570"/>
      <c r="O39" s="1570"/>
      <c r="P39" s="1570"/>
      <c r="Q39" s="1570"/>
      <c r="R39" s="1570"/>
    </row>
    <row r="40" spans="2:18">
      <c r="B40" s="3604" t="s">
        <v>1871</v>
      </c>
      <c r="C40" s="3604"/>
      <c r="D40" s="3604"/>
      <c r="E40" s="3604"/>
      <c r="F40" s="1569" t="s">
        <v>1872</v>
      </c>
      <c r="G40" s="1570"/>
      <c r="H40" s="1570"/>
      <c r="I40" s="1570"/>
      <c r="J40" s="1570"/>
      <c r="K40" s="1570"/>
      <c r="L40" s="1570"/>
      <c r="M40" s="1570"/>
      <c r="N40" s="1570"/>
      <c r="O40" s="1570"/>
      <c r="P40" s="1570"/>
      <c r="Q40" s="1570"/>
      <c r="R40" s="1570"/>
    </row>
    <row r="41" spans="2:18">
      <c r="B41" s="3600" t="s">
        <v>1772</v>
      </c>
      <c r="C41" s="3600"/>
      <c r="D41" s="3600"/>
      <c r="E41" s="3600"/>
      <c r="G41" s="1561"/>
      <c r="H41" s="1561"/>
      <c r="I41" s="1561"/>
      <c r="J41" s="1561"/>
      <c r="K41" s="1561"/>
      <c r="L41" s="1561"/>
      <c r="M41" s="1561"/>
      <c r="N41" s="1561"/>
      <c r="O41" s="1561"/>
      <c r="P41" s="1561"/>
      <c r="Q41" s="1561"/>
      <c r="R41" s="1561"/>
    </row>
    <row r="42" spans="2:18">
      <c r="B42" s="3602" t="s">
        <v>1873</v>
      </c>
      <c r="C42" s="3602"/>
      <c r="D42" s="3602"/>
      <c r="E42" s="3602"/>
      <c r="F42" s="1565" t="s">
        <v>1874</v>
      </c>
      <c r="G42" s="1566"/>
      <c r="H42" s="1566"/>
      <c r="I42" s="1566"/>
      <c r="J42" s="1566"/>
      <c r="K42" s="1566"/>
      <c r="L42" s="1566"/>
      <c r="M42" s="1566"/>
      <c r="N42" s="1566"/>
      <c r="O42" s="1566"/>
      <c r="P42" s="1566"/>
      <c r="Q42" s="1566"/>
      <c r="R42" s="1566"/>
    </row>
    <row r="43" spans="2:18">
      <c r="B43" s="3604" t="s">
        <v>1875</v>
      </c>
      <c r="C43" s="3604"/>
      <c r="D43" s="3604"/>
      <c r="E43" s="3604"/>
      <c r="F43" s="1569" t="s">
        <v>1876</v>
      </c>
      <c r="G43" s="1570"/>
      <c r="H43" s="1570"/>
      <c r="I43" s="1570"/>
      <c r="J43" s="1570"/>
      <c r="K43" s="1570"/>
      <c r="L43" s="1570"/>
      <c r="M43" s="1570"/>
      <c r="N43" s="1570"/>
      <c r="O43" s="1570"/>
      <c r="P43" s="1570"/>
      <c r="Q43" s="1570"/>
      <c r="R43" s="1570"/>
    </row>
    <row r="44" spans="2:18">
      <c r="B44" s="3604" t="s">
        <v>1871</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2421</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1878</v>
      </c>
      <c r="E14" s="1"/>
      <c r="F14" s="1"/>
      <c r="G14" s="1"/>
      <c r="H14" s="1"/>
      <c r="I14" s="1"/>
      <c r="J14" s="1"/>
      <c r="K14" s="1"/>
      <c r="L14" s="1"/>
      <c r="M14" s="1"/>
      <c r="N14" s="1"/>
      <c r="O14" s="1"/>
      <c r="P14" s="1"/>
      <c r="Q14" s="1494" t="s">
        <v>1738</v>
      </c>
      <c r="R14" s="147"/>
      <c r="S14" s="146"/>
    </row>
    <row r="15" spans="2:25" ht="12" customHeight="1">
      <c r="B15" s="126"/>
      <c r="C15" s="145"/>
      <c r="D15" s="3559" t="s">
        <v>1879</v>
      </c>
      <c r="E15" s="3559"/>
      <c r="F15" s="3559"/>
      <c r="G15" s="3559"/>
      <c r="H15" s="3559"/>
      <c r="I15" s="3559"/>
      <c r="J15" s="3559"/>
      <c r="K15" s="3559"/>
      <c r="L15" s="3559"/>
      <c r="M15" s="3559"/>
      <c r="N15" s="3559"/>
      <c r="O15" s="3559"/>
      <c r="P15" s="3559"/>
      <c r="Q15" s="1494" t="s">
        <v>1741</v>
      </c>
      <c r="R15" s="146"/>
      <c r="S15" s="146"/>
    </row>
    <row r="16" spans="2:25" ht="12" customHeight="1">
      <c r="B16" s="126"/>
      <c r="D16" s="20" t="s">
        <v>1880</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1883</v>
      </c>
      <c r="E21" s="20"/>
      <c r="F21" s="20"/>
      <c r="G21" s="20"/>
      <c r="H21" s="20"/>
      <c r="I21" s="20"/>
      <c r="J21" s="20"/>
      <c r="K21" s="20"/>
      <c r="L21" s="20"/>
      <c r="M21" s="20"/>
      <c r="N21" s="20"/>
      <c r="O21" s="20"/>
      <c r="P21" s="20"/>
      <c r="Q21" s="1494" t="s">
        <v>1800</v>
      </c>
      <c r="R21" s="146"/>
      <c r="S21" s="146"/>
    </row>
    <row r="22" spans="2:19" ht="12" customHeight="1">
      <c r="B22" s="1604"/>
      <c r="C22" s="145"/>
      <c r="D22" s="20" t="s">
        <v>1885</v>
      </c>
      <c r="E22" s="20"/>
      <c r="F22" s="20"/>
      <c r="G22" s="20"/>
      <c r="H22" s="20"/>
      <c r="I22" s="20"/>
      <c r="J22" s="20"/>
      <c r="K22" s="20"/>
      <c r="L22" s="20"/>
      <c r="M22" s="20"/>
      <c r="N22" s="20"/>
      <c r="O22" s="20"/>
      <c r="P22" s="20"/>
      <c r="Q22" s="1493" t="s">
        <v>1752</v>
      </c>
      <c r="R22" s="146"/>
      <c r="S22" s="146"/>
    </row>
    <row r="23" spans="2:19" ht="12" customHeight="1">
      <c r="B23" s="1604"/>
      <c r="C23" s="145"/>
      <c r="D23" s="20" t="s">
        <v>1886</v>
      </c>
      <c r="E23" s="20"/>
      <c r="F23" s="20"/>
      <c r="G23" s="20"/>
      <c r="H23" s="20"/>
      <c r="I23" s="20"/>
      <c r="J23" s="20"/>
      <c r="K23" s="20"/>
      <c r="L23" s="20"/>
      <c r="M23" s="20"/>
      <c r="N23" s="20"/>
      <c r="O23" s="20"/>
      <c r="P23" s="20"/>
      <c r="Q23" s="1493" t="s">
        <v>1754</v>
      </c>
      <c r="R23" s="147"/>
      <c r="S23" s="146"/>
    </row>
    <row r="24" spans="2:19" ht="12" customHeight="1">
      <c r="B24" s="1604"/>
      <c r="C24" s="142"/>
      <c r="D24" s="2" t="s">
        <v>1888</v>
      </c>
      <c r="E24" s="2"/>
      <c r="F24" s="2"/>
      <c r="G24" s="2"/>
      <c r="H24" s="2"/>
      <c r="I24" s="2"/>
      <c r="J24" s="2"/>
      <c r="K24" s="2"/>
      <c r="L24" s="2"/>
      <c r="M24" s="2"/>
      <c r="N24" s="2"/>
      <c r="O24" s="2"/>
      <c r="P24" s="2"/>
      <c r="Q24" s="1493" t="s">
        <v>1889</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1890</v>
      </c>
      <c r="E27" s="18"/>
      <c r="F27" s="18"/>
      <c r="G27" s="18"/>
      <c r="H27" s="18"/>
      <c r="I27" s="18"/>
      <c r="J27" s="18"/>
      <c r="K27" s="18"/>
      <c r="L27" s="18"/>
      <c r="M27" s="18"/>
      <c r="N27" s="18"/>
      <c r="O27" s="18"/>
      <c r="P27" s="18"/>
      <c r="Q27" s="1493" t="s">
        <v>1891</v>
      </c>
      <c r="R27" s="144"/>
      <c r="S27" s="144"/>
    </row>
    <row r="28" spans="2:19" ht="12" customHeight="1">
      <c r="B28" s="126"/>
      <c r="C28" s="145"/>
      <c r="D28" s="2" t="s">
        <v>1892</v>
      </c>
      <c r="E28" s="2"/>
      <c r="F28" s="2"/>
      <c r="G28" s="2"/>
      <c r="H28" s="2"/>
      <c r="I28" s="2"/>
      <c r="J28" s="2"/>
      <c r="K28" s="2"/>
      <c r="L28" s="2"/>
      <c r="M28" s="2"/>
      <c r="N28" s="2"/>
      <c r="O28" s="2"/>
      <c r="P28" s="2"/>
      <c r="Q28" s="1493" t="s">
        <v>377</v>
      </c>
      <c r="R28" s="146"/>
      <c r="S28" s="146"/>
    </row>
    <row r="29" spans="2:19" ht="12" customHeight="1">
      <c r="B29" s="126"/>
      <c r="C29" s="145"/>
      <c r="D29" s="2" t="s">
        <v>1893</v>
      </c>
      <c r="E29" s="2"/>
      <c r="F29" s="2"/>
      <c r="G29" s="2"/>
      <c r="H29" s="2"/>
      <c r="I29" s="2"/>
      <c r="J29" s="2"/>
      <c r="K29" s="2"/>
      <c r="L29" s="2"/>
      <c r="M29" s="2"/>
      <c r="N29" s="2"/>
      <c r="O29" s="2"/>
      <c r="P29" s="2"/>
      <c r="Q29" s="1493" t="s">
        <v>1706</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1895</v>
      </c>
      <c r="E32" s="2"/>
      <c r="F32" s="2"/>
      <c r="G32" s="2"/>
      <c r="H32" s="2"/>
      <c r="I32" s="2"/>
      <c r="J32" s="2"/>
      <c r="K32" s="2"/>
      <c r="L32" s="2"/>
      <c r="M32" s="2"/>
      <c r="N32" s="2"/>
      <c r="O32" s="2"/>
      <c r="P32" s="2"/>
      <c r="Q32" s="1494" t="s">
        <v>1709</v>
      </c>
      <c r="R32" s="146"/>
      <c r="S32" s="146"/>
    </row>
    <row r="33" spans="2:19" ht="12" customHeight="1">
      <c r="B33" s="1604"/>
      <c r="C33" s="145"/>
      <c r="D33" s="2" t="s">
        <v>1896</v>
      </c>
      <c r="E33" s="2"/>
      <c r="F33" s="2"/>
      <c r="G33" s="2"/>
      <c r="H33" s="2"/>
      <c r="I33" s="2"/>
      <c r="J33" s="2"/>
      <c r="K33" s="2"/>
      <c r="L33" s="2"/>
      <c r="M33" s="2"/>
      <c r="N33" s="2"/>
      <c r="O33" s="2"/>
      <c r="P33" s="2"/>
      <c r="Q33" s="1494" t="s">
        <v>1897</v>
      </c>
      <c r="R33" s="146"/>
      <c r="S33" s="146"/>
    </row>
    <row r="34" spans="2:19" ht="12" customHeight="1">
      <c r="B34" s="1604"/>
      <c r="C34" s="145"/>
      <c r="D34" s="2" t="s">
        <v>1899</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1900</v>
      </c>
      <c r="E39" s="2"/>
      <c r="F39" s="2"/>
      <c r="G39" s="2"/>
      <c r="H39" s="2"/>
      <c r="I39" s="2"/>
      <c r="J39" s="2"/>
      <c r="K39" s="2"/>
      <c r="L39" s="2"/>
      <c r="M39" s="2"/>
      <c r="N39" s="2"/>
      <c r="O39" s="2"/>
      <c r="P39" s="2"/>
      <c r="Q39" s="1606" t="s">
        <v>1714</v>
      </c>
      <c r="R39" s="146"/>
      <c r="S39" s="146"/>
    </row>
    <row r="40" spans="2:19" ht="12" customHeight="1">
      <c r="B40" s="106"/>
      <c r="C40" s="145"/>
      <c r="D40" s="2" t="s">
        <v>1901</v>
      </c>
      <c r="E40" s="2"/>
      <c r="F40" s="2"/>
      <c r="G40" s="2"/>
      <c r="H40" s="2"/>
      <c r="I40" s="2"/>
      <c r="J40" s="2"/>
      <c r="K40" s="2"/>
      <c r="L40" s="2"/>
      <c r="M40" s="2"/>
      <c r="N40" s="2"/>
      <c r="O40" s="2"/>
      <c r="P40" s="2"/>
      <c r="Q40" s="1608" t="s">
        <v>1902</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1903</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1904</v>
      </c>
      <c r="E50" s="18"/>
      <c r="F50" s="18"/>
      <c r="G50" s="18"/>
      <c r="H50" s="18"/>
      <c r="I50" s="18"/>
      <c r="J50" s="18"/>
      <c r="K50" s="18"/>
      <c r="L50" s="18"/>
      <c r="M50" s="18"/>
      <c r="N50" s="18"/>
      <c r="O50" s="18"/>
      <c r="P50" s="18"/>
      <c r="Q50" s="1494" t="s">
        <v>1769</v>
      </c>
      <c r="R50" s="147"/>
      <c r="S50" s="147"/>
    </row>
    <row r="51" spans="2:19" ht="12" customHeight="1">
      <c r="B51" s="106"/>
      <c r="C51" s="145"/>
      <c r="D51" s="2" t="s">
        <v>1905</v>
      </c>
      <c r="E51" s="2"/>
      <c r="F51" s="2"/>
      <c r="G51" s="2"/>
      <c r="H51" s="2"/>
      <c r="I51" s="2"/>
      <c r="J51" s="2"/>
      <c r="K51" s="2"/>
      <c r="L51" s="2"/>
      <c r="M51" s="2"/>
      <c r="N51" s="2"/>
      <c r="O51" s="2"/>
      <c r="P51" s="2"/>
      <c r="Q51" s="1493" t="s">
        <v>354</v>
      </c>
      <c r="R51" s="146"/>
      <c r="S51" s="146"/>
    </row>
    <row r="52" spans="2:19" ht="12" customHeight="1">
      <c r="B52" s="106"/>
      <c r="C52" s="145"/>
      <c r="D52" s="2" t="s">
        <v>1906</v>
      </c>
      <c r="E52" s="2"/>
      <c r="F52" s="2"/>
      <c r="G52" s="2"/>
      <c r="H52" s="2"/>
      <c r="I52" s="2"/>
      <c r="J52" s="2"/>
      <c r="K52" s="2"/>
      <c r="L52" s="2"/>
      <c r="M52" s="2"/>
      <c r="N52" s="2"/>
      <c r="O52" s="2"/>
      <c r="P52" s="2"/>
      <c r="Q52" s="1493" t="s">
        <v>1907</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1909</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2422</v>
      </c>
      <c r="C4" s="24"/>
      <c r="D4" s="24"/>
      <c r="E4" s="24"/>
      <c r="F4" s="24"/>
      <c r="G4" s="24"/>
      <c r="H4" s="95"/>
      <c r="I4" s="95"/>
      <c r="J4" s="3050" t="s">
        <v>1629</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2423</v>
      </c>
      <c r="C4" s="3964"/>
      <c r="D4" s="3964"/>
      <c r="E4" s="3964"/>
      <c r="J4" s="3932" t="s">
        <v>1629</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1927</v>
      </c>
      <c r="D12" s="3667"/>
      <c r="E12" s="3667"/>
      <c r="F12" s="3667"/>
      <c r="Q12" s="2389"/>
      <c r="R12" s="2389"/>
    </row>
    <row r="13" spans="2:23" ht="15" customHeight="1">
      <c r="B13" s="2381">
        <v>20.3</v>
      </c>
      <c r="C13" s="2390"/>
      <c r="D13" s="3944" t="s">
        <v>2424</v>
      </c>
      <c r="E13" s="3944"/>
      <c r="F13" s="3944"/>
      <c r="G13" s="3944"/>
      <c r="H13" s="3944"/>
      <c r="I13" s="3944"/>
      <c r="J13" s="3944"/>
      <c r="K13" s="3944"/>
      <c r="L13" s="3944"/>
      <c r="M13" s="3944"/>
      <c r="N13" s="3944"/>
      <c r="O13" s="3944"/>
      <c r="P13" s="2391" t="s">
        <v>146</v>
      </c>
      <c r="Q13" s="2392">
        <v>150917</v>
      </c>
      <c r="R13" s="2392">
        <v>162867</v>
      </c>
    </row>
    <row r="14" spans="2:23" ht="15" customHeight="1">
      <c r="B14" s="2381"/>
      <c r="D14" s="3958" t="s">
        <v>1930</v>
      </c>
      <c r="E14" s="3958"/>
      <c r="F14" s="3958"/>
      <c r="G14" s="3958"/>
      <c r="H14" s="3958"/>
      <c r="I14" s="3958"/>
      <c r="J14" s="3958"/>
      <c r="K14" s="3958"/>
      <c r="L14" s="3958"/>
      <c r="M14" s="3958"/>
      <c r="N14" s="3958"/>
      <c r="O14" s="3958"/>
      <c r="Q14" s="2393"/>
      <c r="R14" s="2393"/>
    </row>
    <row r="15" spans="2:23" ht="15" customHeight="1">
      <c r="B15" s="2381"/>
      <c r="D15" s="3667" t="s">
        <v>2425</v>
      </c>
      <c r="E15" s="3667"/>
      <c r="F15" s="3667"/>
      <c r="G15" s="3667"/>
      <c r="H15" s="3667"/>
      <c r="I15" s="3667"/>
      <c r="J15" s="3667"/>
      <c r="K15" s="3667"/>
      <c r="L15" s="3667"/>
      <c r="M15" s="3667"/>
      <c r="N15" s="3667"/>
      <c r="O15" s="3667"/>
      <c r="Q15" s="2393"/>
      <c r="R15" s="2393"/>
    </row>
    <row r="16" spans="2:23" ht="15" customHeight="1">
      <c r="B16" s="2381"/>
      <c r="E16" s="3959" t="s">
        <v>2426</v>
      </c>
      <c r="F16" s="3959"/>
      <c r="G16" s="3959"/>
      <c r="H16" s="3959"/>
      <c r="I16" s="3959"/>
      <c r="J16" s="3959"/>
      <c r="K16" s="3959"/>
      <c r="L16" s="3959"/>
      <c r="M16" s="3959"/>
      <c r="N16" s="3959"/>
      <c r="O16" s="3959"/>
      <c r="P16" s="2394"/>
      <c r="Q16" s="2393"/>
      <c r="R16" s="2393"/>
    </row>
    <row r="17" spans="2:18" s="2395" customFormat="1" ht="15" customHeight="1">
      <c r="B17" s="2396"/>
      <c r="E17" s="2397"/>
      <c r="F17" s="3960" t="s">
        <v>1933</v>
      </c>
      <c r="G17" s="3960"/>
      <c r="H17" s="3960"/>
      <c r="I17" s="3960"/>
      <c r="J17" s="3960"/>
      <c r="K17" s="3960"/>
      <c r="L17" s="3960"/>
      <c r="M17" s="3960"/>
      <c r="N17" s="3960"/>
      <c r="O17" s="3960"/>
      <c r="P17" s="2398"/>
      <c r="Q17" s="2399"/>
      <c r="R17" s="2399"/>
    </row>
    <row r="18" spans="2:18" s="2395" customFormat="1" ht="15" customHeight="1">
      <c r="B18" s="2396"/>
      <c r="C18" s="2400"/>
      <c r="F18" s="3968" t="s">
        <v>1934</v>
      </c>
      <c r="G18" s="3968"/>
      <c r="H18" s="3968"/>
      <c r="I18" s="3968"/>
      <c r="J18" s="3968"/>
      <c r="K18" s="3968"/>
      <c r="L18" s="3968"/>
      <c r="M18" s="3968"/>
      <c r="N18" s="3968"/>
      <c r="O18" s="3968"/>
      <c r="P18" s="2401" t="s">
        <v>217</v>
      </c>
      <c r="Q18" s="2399">
        <v>0</v>
      </c>
      <c r="R18" s="2399">
        <v>0</v>
      </c>
    </row>
    <row r="19" spans="2:18" ht="15" customHeight="1">
      <c r="B19" s="2402"/>
      <c r="C19" s="2388"/>
      <c r="F19" s="3969" t="s">
        <v>1935</v>
      </c>
      <c r="G19" s="3969"/>
      <c r="H19" s="3969"/>
      <c r="I19" s="3969"/>
      <c r="J19" s="3969"/>
      <c r="K19" s="3969"/>
      <c r="L19" s="3969"/>
      <c r="M19" s="3969"/>
      <c r="N19" s="3969"/>
      <c r="O19" s="3969"/>
      <c r="P19" s="2403" t="s">
        <v>218</v>
      </c>
      <c r="Q19" s="2404">
        <v>7194</v>
      </c>
      <c r="R19" s="2404">
        <v>-13230</v>
      </c>
    </row>
    <row r="20" spans="2:18" s="2395" customFormat="1" ht="15" customHeight="1">
      <c r="B20" s="2396"/>
      <c r="C20" s="2400"/>
      <c r="E20" s="2397"/>
      <c r="F20" s="3962" t="s">
        <v>2427</v>
      </c>
      <c r="G20" s="3962"/>
      <c r="H20" s="3962"/>
      <c r="I20" s="3962"/>
      <c r="J20" s="3962"/>
      <c r="K20" s="3962"/>
      <c r="L20" s="3962"/>
      <c r="M20" s="3962"/>
      <c r="N20" s="3962"/>
      <c r="O20" s="3962"/>
      <c r="P20" s="2405" t="s">
        <v>220</v>
      </c>
      <c r="Q20" s="2406">
        <v>0</v>
      </c>
      <c r="R20" s="2406">
        <v>0</v>
      </c>
    </row>
    <row r="21" spans="2:18" s="2395" customFormat="1" ht="15" customHeight="1">
      <c r="B21" s="2396"/>
      <c r="D21" s="2407"/>
      <c r="E21" s="3970" t="s">
        <v>1937</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1938</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2428</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1939</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1938</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1936</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1940</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1941</v>
      </c>
      <c r="F28" s="3954"/>
      <c r="G28" s="3954"/>
      <c r="H28" s="3954"/>
      <c r="I28" s="3954"/>
      <c r="J28" s="3954"/>
      <c r="K28" s="3954"/>
      <c r="L28" s="3954"/>
      <c r="M28" s="3954"/>
      <c r="N28" s="3954"/>
      <c r="O28" s="3954"/>
      <c r="P28" s="2415" t="s">
        <v>227</v>
      </c>
      <c r="Q28" s="2406">
        <v>4858</v>
      </c>
      <c r="R28" s="2406">
        <v>-8636</v>
      </c>
    </row>
    <row r="29" spans="2:18" s="2395" customFormat="1" ht="15" customHeight="1">
      <c r="B29" s="2396"/>
      <c r="D29" s="2407"/>
      <c r="E29" s="3955" t="s">
        <v>2429</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2430</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2431</v>
      </c>
      <c r="E32" s="3947"/>
      <c r="F32" s="3947"/>
      <c r="G32" s="3947"/>
      <c r="H32" s="3947"/>
      <c r="I32" s="3947"/>
      <c r="J32" s="3947"/>
      <c r="K32" s="3947"/>
      <c r="L32" s="3947"/>
      <c r="M32" s="3947"/>
      <c r="N32" s="3947"/>
      <c r="O32" s="3947"/>
      <c r="P32" s="2419" t="s">
        <v>128</v>
      </c>
      <c r="Q32" s="2418">
        <v>12052</v>
      </c>
      <c r="R32" s="2418">
        <v>-21866</v>
      </c>
    </row>
    <row r="33" spans="2:18" s="2395" customFormat="1" ht="15" customHeight="1">
      <c r="B33" s="2396"/>
      <c r="D33" s="3948" t="s">
        <v>2432</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2426</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1933</v>
      </c>
      <c r="G35" s="3948"/>
      <c r="H35" s="3948"/>
      <c r="I35" s="3948"/>
      <c r="J35" s="3948"/>
      <c r="K35" s="3948"/>
      <c r="L35" s="3948"/>
      <c r="M35" s="3948"/>
      <c r="N35" s="3948"/>
      <c r="O35" s="3948"/>
      <c r="P35" s="2420"/>
      <c r="Q35" s="2399"/>
      <c r="R35" s="2399"/>
    </row>
    <row r="36" spans="2:18" s="2395" customFormat="1" ht="15" customHeight="1">
      <c r="B36" s="2396"/>
      <c r="D36" s="2407"/>
      <c r="E36" s="2407"/>
      <c r="F36" s="3947" t="s">
        <v>2433</v>
      </c>
      <c r="G36" s="3947"/>
      <c r="H36" s="3947"/>
      <c r="I36" s="3947"/>
      <c r="J36" s="3947"/>
      <c r="K36" s="3947"/>
      <c r="L36" s="3947"/>
      <c r="M36" s="3947"/>
      <c r="N36" s="3947"/>
      <c r="O36" s="3947"/>
      <c r="P36" s="2416" t="s">
        <v>629</v>
      </c>
      <c r="Q36" s="2399">
        <v>19095</v>
      </c>
      <c r="R36" s="2399">
        <v>-25007</v>
      </c>
    </row>
    <row r="37" spans="2:18" s="2395" customFormat="1" ht="15" customHeight="1">
      <c r="B37" s="2396"/>
      <c r="D37" s="2407"/>
      <c r="E37" s="3953" t="s">
        <v>1947</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1948</v>
      </c>
      <c r="F38" s="3939"/>
      <c r="G38" s="3939"/>
      <c r="H38" s="3939"/>
      <c r="I38" s="3939"/>
      <c r="J38" s="3939"/>
      <c r="K38" s="3939"/>
      <c r="L38" s="3939"/>
      <c r="M38" s="3939"/>
      <c r="N38" s="3939"/>
      <c r="O38" s="3939"/>
      <c r="P38" s="2414" t="s">
        <v>225</v>
      </c>
      <c r="Q38" s="2421">
        <v>4600</v>
      </c>
      <c r="R38" s="2421">
        <v>-11163</v>
      </c>
    </row>
    <row r="39" spans="2:18" s="2395" customFormat="1" ht="15" customHeight="1">
      <c r="B39" s="2396"/>
      <c r="C39" s="2408"/>
      <c r="D39" s="2409"/>
      <c r="E39" s="3939" t="s">
        <v>2434</v>
      </c>
      <c r="F39" s="3939"/>
      <c r="G39" s="3939"/>
      <c r="H39" s="3939"/>
      <c r="I39" s="3939"/>
      <c r="J39" s="3939"/>
      <c r="K39" s="3939"/>
      <c r="L39" s="3939"/>
      <c r="M39" s="3939"/>
      <c r="N39" s="3939"/>
      <c r="O39" s="3939"/>
      <c r="P39" s="2414" t="s">
        <v>29</v>
      </c>
      <c r="Q39" s="2421">
        <v>0</v>
      </c>
      <c r="R39" s="2421">
        <v>0</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2435</v>
      </c>
      <c r="E41" s="3949"/>
      <c r="F41" s="3949"/>
      <c r="G41" s="3949"/>
      <c r="H41" s="3949"/>
      <c r="I41" s="3949"/>
      <c r="J41" s="3949"/>
      <c r="K41" s="3949"/>
      <c r="L41" s="3949"/>
      <c r="M41" s="3949"/>
      <c r="N41" s="3949"/>
      <c r="O41" s="3949"/>
      <c r="P41" s="2415" t="s">
        <v>228</v>
      </c>
      <c r="Q41" s="2421">
        <v>23695</v>
      </c>
      <c r="R41" s="2421">
        <v>-36170</v>
      </c>
    </row>
    <row r="42" spans="2:18" s="2395" customFormat="1" ht="15" customHeight="1">
      <c r="B42" s="2422"/>
      <c r="C42" s="2411"/>
      <c r="D42" s="3950" t="s">
        <v>1951</v>
      </c>
      <c r="E42" s="3950"/>
      <c r="F42" s="3950"/>
      <c r="G42" s="3950"/>
      <c r="H42" s="3950"/>
      <c r="I42" s="3950"/>
      <c r="J42" s="3950"/>
      <c r="K42" s="3950"/>
      <c r="L42" s="3950"/>
      <c r="M42" s="3950"/>
      <c r="N42" s="3950"/>
      <c r="O42" s="3950"/>
      <c r="P42" s="2405" t="s">
        <v>130</v>
      </c>
      <c r="Q42" s="2421">
        <v>35747</v>
      </c>
      <c r="R42" s="2421">
        <v>-58036</v>
      </c>
    </row>
    <row r="43" spans="2:18" s="2395" customFormat="1" ht="15" customHeight="1">
      <c r="B43" s="2422"/>
      <c r="C43" s="3951" t="s">
        <v>1952</v>
      </c>
      <c r="D43" s="3952"/>
      <c r="E43" s="3952"/>
      <c r="F43" s="3952"/>
      <c r="G43" s="3952"/>
      <c r="H43" s="3952"/>
      <c r="I43" s="3952"/>
      <c r="J43" s="3952"/>
      <c r="K43" s="3952"/>
      <c r="L43" s="3952"/>
      <c r="M43" s="3952"/>
      <c r="N43" s="3952"/>
      <c r="O43" s="3952"/>
      <c r="P43" s="2405" t="s">
        <v>120</v>
      </c>
      <c r="Q43" s="2421">
        <v>186664</v>
      </c>
      <c r="R43" s="2421">
        <v>104831</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2436</v>
      </c>
      <c r="E49" s="3938"/>
      <c r="F49" s="3938"/>
      <c r="G49" s="3938"/>
      <c r="H49" s="3938"/>
      <c r="I49" s="3938"/>
      <c r="J49" s="3938"/>
      <c r="K49" s="3938"/>
      <c r="L49" s="3938"/>
      <c r="M49" s="3938"/>
      <c r="N49" s="3938"/>
      <c r="O49" s="3938"/>
      <c r="P49" s="2426"/>
      <c r="Q49" s="2389"/>
      <c r="R49" s="2389"/>
    </row>
    <row r="50" spans="2:18" ht="15" customHeight="1">
      <c r="B50" s="2381"/>
      <c r="D50" s="3938" t="s">
        <v>2425</v>
      </c>
      <c r="E50" s="3938"/>
      <c r="F50" s="3938"/>
      <c r="G50" s="3938"/>
      <c r="H50" s="3938"/>
      <c r="I50" s="3938"/>
      <c r="J50" s="3938"/>
      <c r="K50" s="3938"/>
      <c r="L50" s="3938"/>
      <c r="M50" s="3938"/>
      <c r="N50" s="3938"/>
      <c r="O50" s="3938"/>
      <c r="P50" s="2426"/>
      <c r="Q50" s="2389"/>
      <c r="R50" s="2389"/>
    </row>
    <row r="51" spans="2:18" ht="15" customHeight="1">
      <c r="B51" s="2387"/>
      <c r="E51" s="3957" t="s">
        <v>1956</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1957</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2437</v>
      </c>
      <c r="F53" s="3937"/>
      <c r="G53" s="3937"/>
      <c r="H53" s="3937"/>
      <c r="I53" s="3937"/>
      <c r="J53" s="3937"/>
      <c r="K53" s="3937"/>
      <c r="L53" s="3937"/>
      <c r="M53" s="3937"/>
      <c r="N53" s="3937"/>
      <c r="O53" s="3937"/>
      <c r="P53" s="2431" t="s">
        <v>683</v>
      </c>
      <c r="Q53" s="2404">
        <v>0</v>
      </c>
      <c r="R53" s="2404">
        <v>0</v>
      </c>
    </row>
    <row r="54" spans="2:18" ht="15" customHeight="1">
      <c r="B54" s="2381"/>
      <c r="E54" s="3937" t="s">
        <v>1941</v>
      </c>
      <c r="F54" s="3937"/>
      <c r="G54" s="3937"/>
      <c r="H54" s="3937"/>
      <c r="I54" s="3937"/>
      <c r="J54" s="3937"/>
      <c r="K54" s="3937"/>
      <c r="L54" s="3937"/>
      <c r="M54" s="3937"/>
      <c r="N54" s="3937"/>
      <c r="O54" s="3937"/>
      <c r="P54" s="2431" t="s">
        <v>255</v>
      </c>
      <c r="Q54" s="2392">
        <v>-7250</v>
      </c>
      <c r="R54" s="2392">
        <v>-7869</v>
      </c>
    </row>
    <row r="55" spans="2:18" ht="15" customHeight="1">
      <c r="B55" s="2381"/>
      <c r="E55" s="3935" t="s">
        <v>2429</v>
      </c>
      <c r="F55" s="3935"/>
      <c r="G55" s="3935"/>
      <c r="H55" s="3935"/>
      <c r="I55" s="3935"/>
      <c r="J55" s="3935"/>
      <c r="K55" s="3935"/>
      <c r="L55" s="3935"/>
      <c r="M55" s="3935"/>
      <c r="N55" s="3935"/>
      <c r="O55" s="3935"/>
      <c r="P55" s="2432" t="s">
        <v>165</v>
      </c>
      <c r="Q55" s="2392"/>
      <c r="R55" s="2392"/>
    </row>
    <row r="56" spans="2:18" ht="15" customHeight="1">
      <c r="B56" s="2381"/>
      <c r="E56" s="3936" t="s">
        <v>2430</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2431</v>
      </c>
      <c r="E58" s="3942"/>
      <c r="F58" s="3942"/>
      <c r="G58" s="3942"/>
      <c r="H58" s="3942"/>
      <c r="I58" s="3942"/>
      <c r="J58" s="3942"/>
      <c r="K58" s="3942"/>
      <c r="L58" s="3942"/>
      <c r="M58" s="3942"/>
      <c r="N58" s="3942"/>
      <c r="O58" s="3942"/>
      <c r="P58" s="2432" t="s">
        <v>264</v>
      </c>
      <c r="Q58" s="2404">
        <v>-17550</v>
      </c>
      <c r="R58" s="2404">
        <v>-17477</v>
      </c>
    </row>
    <row r="59" spans="2:18" ht="15" customHeight="1">
      <c r="B59" s="2381"/>
      <c r="D59" s="3943" t="s">
        <v>2432</v>
      </c>
      <c r="E59" s="3943"/>
      <c r="F59" s="3943"/>
      <c r="G59" s="3943"/>
      <c r="H59" s="3943"/>
      <c r="I59" s="3943"/>
      <c r="J59" s="3943"/>
      <c r="K59" s="3943"/>
      <c r="L59" s="3943"/>
      <c r="M59" s="3943"/>
      <c r="N59" s="3943"/>
      <c r="O59" s="3943"/>
      <c r="P59" s="2428"/>
      <c r="Q59" s="2393"/>
      <c r="R59" s="2393"/>
    </row>
    <row r="60" spans="2:18" ht="15" customHeight="1">
      <c r="B60" s="2381"/>
      <c r="E60" s="3944" t="s">
        <v>1956</v>
      </c>
      <c r="F60" s="3944"/>
      <c r="G60" s="3944"/>
      <c r="H60" s="3944"/>
      <c r="I60" s="3944"/>
      <c r="J60" s="3944"/>
      <c r="K60" s="3944"/>
      <c r="L60" s="3944"/>
      <c r="M60" s="3944"/>
      <c r="N60" s="3944"/>
      <c r="O60" s="3944"/>
      <c r="P60" s="2428" t="s">
        <v>215</v>
      </c>
      <c r="Q60" s="2392"/>
      <c r="R60" s="2392"/>
    </row>
    <row r="61" spans="2:18" ht="15" customHeight="1">
      <c r="B61" s="2381"/>
      <c r="E61" s="3937" t="s">
        <v>1947</v>
      </c>
      <c r="F61" s="3937"/>
      <c r="G61" s="3937"/>
      <c r="H61" s="3937"/>
      <c r="I61" s="3937"/>
      <c r="J61" s="3937"/>
      <c r="K61" s="3937"/>
      <c r="L61" s="3937"/>
      <c r="M61" s="3937"/>
      <c r="N61" s="3937"/>
      <c r="O61" s="3937"/>
      <c r="P61" s="2431" t="s">
        <v>821</v>
      </c>
      <c r="Q61" s="2404">
        <v>0</v>
      </c>
      <c r="R61" s="2404">
        <v>0</v>
      </c>
    </row>
    <row r="62" spans="2:18" ht="15" customHeight="1">
      <c r="B62" s="2381"/>
      <c r="E62" s="3937" t="s">
        <v>1948</v>
      </c>
      <c r="F62" s="3937"/>
      <c r="G62" s="3937"/>
      <c r="H62" s="3937"/>
      <c r="I62" s="3937"/>
      <c r="J62" s="3937"/>
      <c r="K62" s="3937"/>
      <c r="L62" s="3937"/>
      <c r="M62" s="3937"/>
      <c r="N62" s="3937"/>
      <c r="O62" s="3937"/>
      <c r="P62" s="2434" t="s">
        <v>18</v>
      </c>
      <c r="Q62" s="2392">
        <v>-7860</v>
      </c>
      <c r="R62" s="2392">
        <v>-2179</v>
      </c>
    </row>
    <row r="63" spans="2:18" ht="15" customHeight="1">
      <c r="B63" s="2381"/>
      <c r="C63" s="2390"/>
      <c r="D63" s="2435"/>
      <c r="E63" s="3939" t="s">
        <v>2434</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2435</v>
      </c>
      <c r="E65" s="3934"/>
      <c r="F65" s="3934"/>
      <c r="G65" s="3934"/>
      <c r="H65" s="3934"/>
      <c r="I65" s="3934"/>
      <c r="J65" s="3934"/>
      <c r="K65" s="3934"/>
      <c r="L65" s="3934"/>
      <c r="M65" s="3934"/>
      <c r="N65" s="3934"/>
      <c r="O65" s="3934"/>
      <c r="P65" s="2431" t="s">
        <v>76</v>
      </c>
      <c r="Q65" s="2392">
        <v>-7410</v>
      </c>
      <c r="R65" s="2392">
        <v>24707</v>
      </c>
    </row>
    <row r="66" spans="2:21" ht="15" customHeight="1">
      <c r="B66" s="2386" t="s">
        <v>593</v>
      </c>
      <c r="C66" s="2436"/>
      <c r="D66" s="3940" t="s">
        <v>2438</v>
      </c>
      <c r="E66" s="3940"/>
      <c r="F66" s="3940"/>
      <c r="G66" s="3940"/>
      <c r="H66" s="3940"/>
      <c r="I66" s="3940"/>
      <c r="J66" s="3940"/>
      <c r="K66" s="3940"/>
      <c r="L66" s="3940"/>
      <c r="M66" s="3940"/>
      <c r="N66" s="3940"/>
      <c r="O66" s="3940"/>
      <c r="P66" s="2437" t="s">
        <v>158</v>
      </c>
      <c r="Q66" s="2392">
        <v>-24960</v>
      </c>
      <c r="R66" s="2392">
        <v>7230</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2439</v>
      </c>
      <c r="C4" s="3683"/>
      <c r="D4" s="3683"/>
      <c r="E4" s="1744"/>
      <c r="F4" s="1744"/>
      <c r="G4" s="3989" t="s">
        <v>1629</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2440</v>
      </c>
      <c r="N8" s="3985"/>
      <c r="O8" s="3985"/>
      <c r="P8" s="3985"/>
      <c r="Q8" s="3985"/>
      <c r="R8" s="3985"/>
      <c r="S8" s="3985"/>
      <c r="T8" s="3985"/>
      <c r="U8" s="3985"/>
      <c r="V8" s="3986"/>
      <c r="W8" s="2445"/>
      <c r="X8" s="2444"/>
      <c r="Y8" s="2444"/>
      <c r="Z8" s="2444"/>
      <c r="AB8" s="1777"/>
    </row>
    <row r="9" spans="2:31" ht="12" customHeight="1">
      <c r="B9" s="2446"/>
      <c r="H9" s="2447" t="s">
        <v>2441</v>
      </c>
      <c r="I9" s="2447" t="s">
        <v>652</v>
      </c>
      <c r="J9" s="2447" t="s">
        <v>2442</v>
      </c>
      <c r="K9" s="2447" t="s">
        <v>2443</v>
      </c>
      <c r="L9" s="2447" t="s">
        <v>2444</v>
      </c>
      <c r="M9" s="2447" t="s">
        <v>1966</v>
      </c>
      <c r="N9" s="2447" t="s">
        <v>2445</v>
      </c>
      <c r="O9" s="2447" t="s">
        <v>2446</v>
      </c>
      <c r="P9" s="2447" t="s">
        <v>2447</v>
      </c>
      <c r="Q9" s="2447" t="s">
        <v>2448</v>
      </c>
      <c r="R9" s="2447" t="s">
        <v>2449</v>
      </c>
      <c r="S9" s="2447" t="s">
        <v>1971</v>
      </c>
      <c r="T9" s="2447" t="s">
        <v>1971</v>
      </c>
      <c r="U9" s="2447" t="s">
        <v>1094</v>
      </c>
      <c r="V9" s="2447" t="s">
        <v>151</v>
      </c>
      <c r="W9" s="2447" t="s">
        <v>151</v>
      </c>
      <c r="X9" s="2447" t="s">
        <v>151</v>
      </c>
      <c r="Y9" s="2447" t="s">
        <v>1972</v>
      </c>
      <c r="Z9" s="1746" t="s">
        <v>151</v>
      </c>
      <c r="AB9" s="1777"/>
    </row>
    <row r="10" spans="2:31" ht="12" customHeight="1">
      <c r="B10" s="2446"/>
      <c r="H10" s="2447" t="s">
        <v>845</v>
      </c>
      <c r="I10" s="2447" t="s">
        <v>845</v>
      </c>
      <c r="J10" s="2447" t="s">
        <v>1977</v>
      </c>
      <c r="K10" s="2447" t="s">
        <v>1973</v>
      </c>
      <c r="L10" s="2447" t="s">
        <v>652</v>
      </c>
      <c r="M10" s="2447" t="s">
        <v>2450</v>
      </c>
      <c r="N10" s="2447" t="s">
        <v>1374</v>
      </c>
      <c r="O10" s="2447" t="s">
        <v>2451</v>
      </c>
      <c r="P10" s="2447" t="s">
        <v>1977</v>
      </c>
      <c r="Q10" s="2447" t="s">
        <v>2452</v>
      </c>
      <c r="R10" s="2447" t="s">
        <v>2453</v>
      </c>
      <c r="S10" s="2447" t="s">
        <v>1980</v>
      </c>
      <c r="T10" s="2447" t="s">
        <v>1980</v>
      </c>
      <c r="U10" s="2447" t="s">
        <v>1981</v>
      </c>
      <c r="V10" s="2447" t="s">
        <v>1981</v>
      </c>
      <c r="W10" s="2447" t="s">
        <v>2454</v>
      </c>
      <c r="X10" s="2447" t="s">
        <v>606</v>
      </c>
      <c r="Y10" s="2447" t="s">
        <v>2455</v>
      </c>
      <c r="Z10" s="1746" t="s">
        <v>1990</v>
      </c>
      <c r="AB10" s="1777"/>
    </row>
    <row r="11" spans="2:31" ht="12" customHeight="1">
      <c r="B11" s="2446"/>
      <c r="H11" s="2447"/>
      <c r="I11" s="2447"/>
      <c r="J11" s="2447"/>
      <c r="K11" s="2447"/>
      <c r="L11" s="2447" t="s">
        <v>2456</v>
      </c>
      <c r="M11" s="2447" t="s">
        <v>11</v>
      </c>
      <c r="N11" s="2447"/>
      <c r="O11" s="2447" t="s">
        <v>1985</v>
      </c>
      <c r="P11" s="2447"/>
      <c r="Q11" s="2447" t="s">
        <v>2457</v>
      </c>
      <c r="R11" s="2447" t="s">
        <v>2458</v>
      </c>
      <c r="S11" s="2447" t="s">
        <v>1989</v>
      </c>
      <c r="T11" s="2447" t="s">
        <v>1989</v>
      </c>
      <c r="U11" s="2447"/>
      <c r="V11" s="2447"/>
      <c r="W11" s="2447" t="s">
        <v>1990</v>
      </c>
      <c r="X11" s="2447" t="s">
        <v>1990</v>
      </c>
      <c r="Y11" s="2447"/>
      <c r="Z11" s="1746"/>
      <c r="AB11" s="1777"/>
    </row>
    <row r="12" spans="2:31" ht="12" customHeight="1">
      <c r="B12" s="2446"/>
      <c r="H12" s="2447"/>
      <c r="I12" s="2447"/>
      <c r="J12" s="2447"/>
      <c r="K12" s="2447"/>
      <c r="L12" s="2447"/>
      <c r="M12" s="2447"/>
      <c r="N12" s="2447"/>
      <c r="O12" s="2447"/>
      <c r="P12" s="2447"/>
      <c r="Q12" s="2447" t="s">
        <v>1991</v>
      </c>
      <c r="R12" s="2447"/>
      <c r="S12" s="2447" t="s">
        <v>2459</v>
      </c>
      <c r="T12" s="2447" t="s">
        <v>1993</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1994</v>
      </c>
      <c r="S13" s="1749" t="s">
        <v>1995</v>
      </c>
      <c r="T13" s="1749" t="s">
        <v>1128</v>
      </c>
      <c r="U13" s="1749" t="s">
        <v>1129</v>
      </c>
      <c r="V13" s="1749" t="s">
        <v>1131</v>
      </c>
      <c r="W13" s="1749" t="s">
        <v>1996</v>
      </c>
      <c r="X13" s="1749" t="s">
        <v>1735</v>
      </c>
      <c r="Y13" s="1749" t="s">
        <v>1997</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1914</v>
      </c>
      <c r="C15" s="3981"/>
      <c r="D15" s="3981"/>
      <c r="E15" s="3981"/>
      <c r="F15" s="3981"/>
      <c r="G15" s="1751" t="s">
        <v>146</v>
      </c>
      <c r="H15" s="2452">
        <v>1236125</v>
      </c>
      <c r="I15" s="2452">
        <v>0</v>
      </c>
      <c r="J15" s="2452">
        <v>21560</v>
      </c>
      <c r="K15" s="2452">
        <v>446315</v>
      </c>
      <c r="L15" s="2452">
        <v>0</v>
      </c>
      <c r="M15" s="2452">
        <v>55515</v>
      </c>
      <c r="N15" s="2452">
        <v>0</v>
      </c>
      <c r="O15" s="2452">
        <v>0</v>
      </c>
      <c r="P15" s="2452">
        <v>0</v>
      </c>
      <c r="Q15" s="2452">
        <v>9750</v>
      </c>
      <c r="R15" s="2452">
        <v>0</v>
      </c>
      <c r="S15" s="2452"/>
      <c r="T15" s="2452"/>
      <c r="U15" s="2452">
        <v>0</v>
      </c>
      <c r="V15" s="2452"/>
      <c r="W15" s="2452"/>
      <c r="X15" s="2452"/>
      <c r="Y15" s="2452">
        <v>0</v>
      </c>
      <c r="Z15" s="2453">
        <v>1769265</v>
      </c>
    </row>
    <row r="16" spans="2:31" ht="12" customHeight="1">
      <c r="B16" s="3982" t="s">
        <v>1915</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1998</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2460</v>
      </c>
      <c r="D18" s="3974"/>
      <c r="E18" s="3974"/>
      <c r="F18" s="3974"/>
      <c r="G18" s="1751" t="s">
        <v>121</v>
      </c>
      <c r="H18" s="2452">
        <v>0</v>
      </c>
      <c r="I18" s="2452">
        <v>0</v>
      </c>
      <c r="J18" s="2452">
        <v>0</v>
      </c>
      <c r="K18" s="2452">
        <v>272182</v>
      </c>
      <c r="L18" s="2452">
        <v>0</v>
      </c>
      <c r="M18" s="2452">
        <v>-91654</v>
      </c>
      <c r="N18" s="2452">
        <v>0</v>
      </c>
      <c r="O18" s="2452">
        <v>0</v>
      </c>
      <c r="P18" s="2452">
        <v>0</v>
      </c>
      <c r="Q18" s="2452">
        <v>-34319</v>
      </c>
      <c r="R18" s="2452">
        <v>0</v>
      </c>
      <c r="S18" s="2452"/>
      <c r="T18" s="2452"/>
      <c r="U18" s="2452">
        <v>0</v>
      </c>
      <c r="V18" s="2452"/>
      <c r="W18" s="2452"/>
      <c r="X18" s="2452"/>
      <c r="Y18" s="2452">
        <v>0</v>
      </c>
      <c r="Z18" s="2453">
        <v>146209</v>
      </c>
    </row>
    <row r="19" spans="2:26" ht="12" customHeight="1">
      <c r="B19" s="2458"/>
      <c r="C19" s="3975" t="s">
        <v>2000</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2461</v>
      </c>
      <c r="D20" s="3975"/>
      <c r="E20" s="3975"/>
      <c r="F20" s="3975"/>
      <c r="G20" s="1754" t="s">
        <v>324</v>
      </c>
      <c r="H20" s="2454">
        <v>0</v>
      </c>
      <c r="I20" s="2454">
        <v>0</v>
      </c>
      <c r="J20" s="2454">
        <v>0</v>
      </c>
      <c r="K20" s="2454">
        <v>3386</v>
      </c>
      <c r="L20" s="2454">
        <v>0</v>
      </c>
      <c r="M20" s="2454">
        <v>0</v>
      </c>
      <c r="N20" s="2454">
        <v>0</v>
      </c>
      <c r="O20" s="2454">
        <v>0</v>
      </c>
      <c r="P20" s="2454">
        <v>0</v>
      </c>
      <c r="Q20" s="2454">
        <v>0</v>
      </c>
      <c r="R20" s="2454">
        <v>0</v>
      </c>
      <c r="S20" s="2454"/>
      <c r="T20" s="2454"/>
      <c r="U20" s="2454">
        <v>0</v>
      </c>
      <c r="V20" s="2454"/>
      <c r="W20" s="2454"/>
      <c r="X20" s="2454"/>
      <c r="Y20" s="2454">
        <v>0</v>
      </c>
      <c r="Z20" s="2454">
        <v>3386</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2003</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2005</v>
      </c>
      <c r="C26" s="3974"/>
      <c r="D26" s="3974"/>
      <c r="E26" s="3974"/>
      <c r="F26" s="3974"/>
      <c r="G26" s="1754" t="s">
        <v>128</v>
      </c>
      <c r="H26" s="2454">
        <v>1236125</v>
      </c>
      <c r="I26" s="2454">
        <v>0</v>
      </c>
      <c r="J26" s="2454">
        <v>21560</v>
      </c>
      <c r="K26" s="2454">
        <v>721883</v>
      </c>
      <c r="L26" s="2454">
        <v>0</v>
      </c>
      <c r="M26" s="2454">
        <v>-36139</v>
      </c>
      <c r="N26" s="2454">
        <v>0</v>
      </c>
      <c r="O26" s="2454">
        <v>0</v>
      </c>
      <c r="P26" s="2454">
        <v>0</v>
      </c>
      <c r="Q26" s="2454">
        <v>-24569</v>
      </c>
      <c r="R26" s="2454">
        <v>0</v>
      </c>
      <c r="S26" s="2454"/>
      <c r="T26" s="2454"/>
      <c r="U26" s="2454">
        <v>0</v>
      </c>
      <c r="V26" s="2454"/>
      <c r="W26" s="2454"/>
      <c r="X26" s="2454"/>
      <c r="Y26" s="2454">
        <v>0</v>
      </c>
      <c r="Z26" s="2454">
        <v>1918860</v>
      </c>
    </row>
    <row r="27" spans="2:26" ht="12" customHeight="1">
      <c r="B27" s="3982" t="s">
        <v>2006</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2462</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2463</v>
      </c>
      <c r="D29" s="3977"/>
      <c r="E29" s="3977"/>
      <c r="F29" s="3977"/>
      <c r="G29" s="1751" t="s">
        <v>228</v>
      </c>
      <c r="H29" s="2452">
        <v>0</v>
      </c>
      <c r="I29" s="2452">
        <v>0</v>
      </c>
      <c r="J29" s="2452">
        <v>0</v>
      </c>
      <c r="K29" s="2452">
        <v>150917</v>
      </c>
      <c r="L29" s="2452">
        <v>0</v>
      </c>
      <c r="M29" s="2452">
        <v>26289</v>
      </c>
      <c r="N29" s="2452">
        <v>0</v>
      </c>
      <c r="O29" s="2452">
        <v>0</v>
      </c>
      <c r="P29" s="2452">
        <v>0</v>
      </c>
      <c r="Q29" s="2452">
        <v>9459</v>
      </c>
      <c r="R29" s="2452">
        <v>0</v>
      </c>
      <c r="S29" s="2452"/>
      <c r="T29" s="2452"/>
      <c r="U29" s="2452">
        <v>0</v>
      </c>
      <c r="V29" s="2452"/>
      <c r="W29" s="2452"/>
      <c r="X29" s="2452"/>
      <c r="Y29" s="2452">
        <v>0</v>
      </c>
      <c r="Z29" s="2452">
        <v>186665</v>
      </c>
    </row>
    <row r="30" spans="2:26" ht="12" customHeight="1">
      <c r="B30" s="2465"/>
      <c r="C30" s="3977" t="s">
        <v>2000</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2461</v>
      </c>
      <c r="D31" s="3975"/>
      <c r="E31" s="3975"/>
      <c r="F31" s="3975"/>
      <c r="G31" s="1751" t="s">
        <v>30</v>
      </c>
      <c r="H31" s="2454">
        <v>0</v>
      </c>
      <c r="I31" s="2454">
        <v>0</v>
      </c>
      <c r="J31" s="2454">
        <v>0</v>
      </c>
      <c r="K31" s="2454">
        <v>-1080</v>
      </c>
      <c r="L31" s="2454">
        <v>0</v>
      </c>
      <c r="M31" s="2454">
        <v>0</v>
      </c>
      <c r="N31" s="2454">
        <v>0</v>
      </c>
      <c r="O31" s="2454">
        <v>0</v>
      </c>
      <c r="P31" s="2454">
        <v>0</v>
      </c>
      <c r="Q31" s="2454">
        <v>0</v>
      </c>
      <c r="R31" s="2454">
        <v>0</v>
      </c>
      <c r="S31" s="2454"/>
      <c r="T31" s="2454"/>
      <c r="U31" s="2454">
        <v>0</v>
      </c>
      <c r="V31" s="2454"/>
      <c r="W31" s="2454"/>
      <c r="X31" s="2454"/>
      <c r="Y31" s="2454">
        <v>0</v>
      </c>
      <c r="Z31" s="2454">
        <v>-1080</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2003</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0</v>
      </c>
      <c r="N36" s="2454">
        <v>0</v>
      </c>
      <c r="O36" s="2454">
        <v>0</v>
      </c>
      <c r="P36" s="2454">
        <v>0</v>
      </c>
      <c r="Q36" s="2454">
        <v>0</v>
      </c>
      <c r="R36" s="2454">
        <v>0</v>
      </c>
      <c r="S36" s="2454"/>
      <c r="T36" s="2454"/>
      <c r="U36" s="2454">
        <v>0</v>
      </c>
      <c r="V36" s="2454"/>
      <c r="W36" s="2454"/>
      <c r="X36" s="2454"/>
      <c r="Y36" s="2454">
        <v>0</v>
      </c>
      <c r="Z36" s="2454">
        <v>0</v>
      </c>
    </row>
    <row r="37" spans="2:26" ht="12" customHeight="1">
      <c r="B37" s="3987" t="s">
        <v>2464</v>
      </c>
      <c r="C37" s="3988"/>
      <c r="D37" s="3988"/>
      <c r="E37" s="3988"/>
      <c r="F37" s="3988"/>
      <c r="G37" s="1769" t="s">
        <v>120</v>
      </c>
      <c r="H37" s="2452">
        <v>1236125</v>
      </c>
      <c r="I37" s="2452">
        <v>0</v>
      </c>
      <c r="J37" s="2452">
        <v>21560</v>
      </c>
      <c r="K37" s="2452">
        <v>871720</v>
      </c>
      <c r="L37" s="2452">
        <v>0</v>
      </c>
      <c r="M37" s="2452">
        <v>-9850</v>
      </c>
      <c r="N37" s="2452">
        <v>0</v>
      </c>
      <c r="O37" s="2452">
        <v>0</v>
      </c>
      <c r="P37" s="2452">
        <v>0</v>
      </c>
      <c r="Q37" s="2452">
        <v>-15110</v>
      </c>
      <c r="R37" s="2452">
        <v>0</v>
      </c>
      <c r="S37" s="2452"/>
      <c r="T37" s="2452"/>
      <c r="U37" s="2452">
        <v>0</v>
      </c>
      <c r="V37" s="2452"/>
      <c r="W37" s="2452"/>
      <c r="X37" s="2452"/>
      <c r="Y37" s="2452">
        <v>0</v>
      </c>
      <c r="Z37" s="2453">
        <v>2104445</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2011</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2012</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2465</v>
      </c>
      <c r="C4" s="4016"/>
      <c r="D4" s="4016"/>
      <c r="E4" s="4016"/>
      <c r="J4" s="3775" t="s">
        <v>1636</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1653</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1797</v>
      </c>
      <c r="L8" s="3994"/>
      <c r="M8" s="3994"/>
      <c r="N8" s="3998" t="s">
        <v>1802</v>
      </c>
      <c r="O8" s="3999"/>
      <c r="P8" s="3999"/>
      <c r="Q8" s="3999"/>
      <c r="R8" s="4000"/>
      <c r="S8" s="3995" t="s">
        <v>2158</v>
      </c>
      <c r="T8" s="3996"/>
      <c r="U8" s="3996"/>
      <c r="V8" s="3997"/>
      <c r="W8" s="2473" t="s">
        <v>1971</v>
      </c>
    </row>
    <row r="9" spans="2:31" s="2468" customFormat="1" ht="15" customHeight="1">
      <c r="B9" s="3992" t="s">
        <v>1496</v>
      </c>
      <c r="C9" s="3993"/>
      <c r="D9" s="3993"/>
      <c r="E9" s="3993"/>
      <c r="F9" s="3993"/>
      <c r="G9" s="3993"/>
      <c r="H9" s="2476"/>
      <c r="I9" s="2477" t="s">
        <v>2466</v>
      </c>
      <c r="J9" s="2477" t="s">
        <v>2467</v>
      </c>
      <c r="K9" s="2170" t="s">
        <v>2213</v>
      </c>
      <c r="L9" s="2170" t="s">
        <v>2213</v>
      </c>
      <c r="M9" s="2170" t="s">
        <v>151</v>
      </c>
      <c r="N9" s="2170" t="s">
        <v>2214</v>
      </c>
      <c r="O9" s="2170" t="s">
        <v>2215</v>
      </c>
      <c r="P9" s="2170" t="s">
        <v>2216</v>
      </c>
      <c r="Q9" s="2170" t="s">
        <v>2217</v>
      </c>
      <c r="R9" s="2170" t="s">
        <v>151</v>
      </c>
      <c r="S9" s="2170" t="s">
        <v>2218</v>
      </c>
      <c r="T9" s="2170" t="s">
        <v>2219</v>
      </c>
      <c r="U9" s="2170" t="s">
        <v>2163</v>
      </c>
      <c r="V9" s="2170" t="s">
        <v>151</v>
      </c>
      <c r="W9" s="2478" t="s">
        <v>2220</v>
      </c>
    </row>
    <row r="10" spans="2:31" s="2468" customFormat="1" ht="15" customHeight="1">
      <c r="B10" s="2474"/>
      <c r="C10" s="2475"/>
      <c r="D10" s="2475"/>
      <c r="E10" s="2475"/>
      <c r="F10" s="2475"/>
      <c r="G10" s="2475"/>
      <c r="H10" s="2476"/>
      <c r="I10" s="2477" t="s">
        <v>2468</v>
      </c>
      <c r="J10" s="2477" t="s">
        <v>1421</v>
      </c>
      <c r="K10" s="2479" t="s">
        <v>2222</v>
      </c>
      <c r="L10" s="2479" t="s">
        <v>2222</v>
      </c>
      <c r="M10" s="2479"/>
      <c r="N10" s="2479" t="s">
        <v>2469</v>
      </c>
      <c r="O10" s="2479" t="s">
        <v>2224</v>
      </c>
      <c r="P10" s="2479" t="s">
        <v>2470</v>
      </c>
      <c r="Q10" s="2479" t="s">
        <v>2225</v>
      </c>
      <c r="R10" s="2479"/>
      <c r="S10" s="2479" t="s">
        <v>2226</v>
      </c>
      <c r="T10" s="2479" t="s">
        <v>2227</v>
      </c>
      <c r="U10" s="2479" t="s">
        <v>2228</v>
      </c>
      <c r="V10" s="2479"/>
      <c r="W10" s="2478" t="s">
        <v>2229</v>
      </c>
    </row>
    <row r="11" spans="2:31" s="2468" customFormat="1" ht="15" customHeight="1">
      <c r="B11" s="2474"/>
      <c r="C11" s="2475"/>
      <c r="D11" s="2475"/>
      <c r="E11" s="2475"/>
      <c r="F11" s="2475"/>
      <c r="G11" s="2475"/>
      <c r="H11" s="2476"/>
      <c r="I11" s="2480"/>
      <c r="J11" s="2480"/>
      <c r="K11" s="2479" t="s">
        <v>2230</v>
      </c>
      <c r="L11" s="2479" t="s">
        <v>1793</v>
      </c>
      <c r="M11" s="2479"/>
      <c r="N11" s="2479" t="s">
        <v>1974</v>
      </c>
      <c r="O11" s="2479" t="s">
        <v>2471</v>
      </c>
      <c r="P11" s="2479" t="s">
        <v>2472</v>
      </c>
      <c r="Q11" s="2479" t="s">
        <v>2179</v>
      </c>
      <c r="R11" s="2479"/>
      <c r="S11" s="2479" t="s">
        <v>876</v>
      </c>
      <c r="T11" s="2479" t="s">
        <v>2233</v>
      </c>
      <c r="U11" s="2479" t="s">
        <v>2234</v>
      </c>
      <c r="V11" s="2479"/>
    </row>
    <row r="12" spans="2:31" s="2468" customFormat="1" ht="15" customHeight="1">
      <c r="B12" s="2474"/>
      <c r="C12" s="2475"/>
      <c r="D12" s="2475"/>
      <c r="E12" s="2475"/>
      <c r="F12" s="2475"/>
      <c r="G12" s="2475"/>
      <c r="H12" s="2476"/>
      <c r="I12" s="2477"/>
      <c r="J12" s="2477"/>
      <c r="K12" s="2479"/>
      <c r="L12" s="2479"/>
      <c r="M12" s="2479"/>
      <c r="N12" s="2479" t="s">
        <v>1971</v>
      </c>
      <c r="O12" s="2479" t="s">
        <v>2473</v>
      </c>
      <c r="P12" s="2479" t="s">
        <v>2236</v>
      </c>
      <c r="Q12" s="2479" t="s">
        <v>1421</v>
      </c>
      <c r="R12" s="2479"/>
      <c r="S12" s="2479"/>
      <c r="T12" s="2479" t="s">
        <v>2237</v>
      </c>
      <c r="U12" s="2479" t="s">
        <v>2238</v>
      </c>
      <c r="V12" s="2479"/>
      <c r="W12" s="2481"/>
    </row>
    <row r="13" spans="2:31" s="2468" customFormat="1" ht="15" customHeight="1">
      <c r="B13" s="2474"/>
      <c r="C13" s="2475"/>
      <c r="D13" s="2475"/>
      <c r="E13" s="2475"/>
      <c r="F13" s="2475"/>
      <c r="G13" s="2475"/>
      <c r="H13" s="2476"/>
      <c r="I13" s="2477"/>
      <c r="J13" s="2477"/>
      <c r="K13" s="2479"/>
      <c r="L13" s="2479"/>
      <c r="M13" s="2479"/>
      <c r="N13" s="2479" t="s">
        <v>2220</v>
      </c>
      <c r="O13" s="2479"/>
      <c r="P13" s="2479" t="s">
        <v>1096</v>
      </c>
      <c r="Q13" s="2479"/>
      <c r="R13" s="2479"/>
      <c r="S13" s="2479"/>
      <c r="T13" s="2479" t="s">
        <v>1847</v>
      </c>
      <c r="U13" s="2479" t="s">
        <v>2240</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2241</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1995</v>
      </c>
      <c r="R15" s="2486" t="s">
        <v>880</v>
      </c>
      <c r="S15" s="2486" t="s">
        <v>369</v>
      </c>
      <c r="T15" s="2486" t="s">
        <v>368</v>
      </c>
      <c r="U15" s="2486" t="s">
        <v>1731</v>
      </c>
      <c r="V15" s="2486" t="s">
        <v>1131</v>
      </c>
      <c r="W15" s="2487" t="s">
        <v>2046</v>
      </c>
    </row>
    <row r="16" spans="2:31" s="2468" customFormat="1" ht="15" customHeight="1">
      <c r="B16" s="4001" t="s">
        <v>216</v>
      </c>
      <c r="C16" s="4002"/>
      <c r="D16" s="4002" t="s">
        <v>1429</v>
      </c>
      <c r="E16" s="4002"/>
      <c r="F16" s="4002"/>
      <c r="G16" s="4002"/>
      <c r="H16" s="1492" t="s">
        <v>1738</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1741</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2204</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2242</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2243</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2243</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1685</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2097</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1692</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2243</v>
      </c>
      <c r="H33" s="1493" t="s">
        <v>1696</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1699</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2243</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2244</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2245</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2246</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1706</v>
      </c>
      <c r="I46" s="2489"/>
      <c r="J46" s="2489"/>
      <c r="K46" s="2489"/>
      <c r="L46" s="2489"/>
      <c r="M46" s="2489"/>
      <c r="N46" s="2489"/>
      <c r="O46" s="2489"/>
      <c r="P46" s="2489"/>
      <c r="Q46" s="2489"/>
      <c r="R46" s="2489"/>
      <c r="S46" s="2489"/>
      <c r="T46" s="2489"/>
      <c r="U46" s="2490"/>
      <c r="V46" s="2489"/>
      <c r="W46" s="2489"/>
    </row>
    <row r="47" spans="2:23" s="2468" customFormat="1" ht="15" customHeight="1">
      <c r="B47" s="4017" t="s">
        <v>2247</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2248</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2249</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2250</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1831</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2251</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2252</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2253</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1709</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2254</v>
      </c>
      <c r="C57" s="4007"/>
      <c r="D57" s="4007"/>
      <c r="E57" s="4007"/>
      <c r="F57" s="4007"/>
      <c r="G57" s="4007"/>
      <c r="H57" s="1493" t="s">
        <v>1872</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1714</v>
      </c>
      <c r="I59" s="2489"/>
      <c r="J59" s="2489"/>
      <c r="K59" s="2489"/>
      <c r="L59" s="2489"/>
      <c r="M59" s="2489"/>
      <c r="N59" s="2489"/>
      <c r="O59" s="2489"/>
      <c r="P59" s="2489"/>
      <c r="Q59" s="2489"/>
      <c r="R59" s="2489"/>
      <c r="S59" s="2489"/>
      <c r="T59" s="2489"/>
      <c r="U59" s="2490"/>
      <c r="V59" s="2489"/>
      <c r="W59" s="2489"/>
    </row>
    <row r="60" spans="2:23" s="2468" customFormat="1" ht="15" customHeight="1">
      <c r="B60" s="4017" t="s">
        <v>2255</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1902</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2256</v>
      </c>
      <c r="I62" s="2489"/>
      <c r="J62" s="2489"/>
      <c r="K62" s="2489"/>
      <c r="L62" s="2489"/>
      <c r="M62" s="2489"/>
      <c r="N62" s="2489"/>
      <c r="O62" s="2489"/>
      <c r="P62" s="2489"/>
      <c r="Q62" s="2489"/>
      <c r="R62" s="2489"/>
      <c r="S62" s="2489"/>
      <c r="T62" s="2489"/>
      <c r="U62" s="2490"/>
      <c r="V62" s="2489"/>
      <c r="W62" s="2489"/>
    </row>
    <row r="63" spans="2:23" s="2468" customFormat="1" ht="15" customHeight="1">
      <c r="B63" s="4006" t="s">
        <v>2257</v>
      </c>
      <c r="C63" s="4007"/>
      <c r="D63" s="4007"/>
      <c r="E63" s="4007"/>
      <c r="F63" s="4007"/>
      <c r="G63" s="4007"/>
      <c r="H63" s="1493" t="s">
        <v>2258</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2259</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2260</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2261</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2474</v>
      </c>
      <c r="C4" s="24"/>
      <c r="D4" s="24"/>
      <c r="E4" s="24"/>
      <c r="F4" s="24"/>
      <c r="G4" s="24"/>
      <c r="H4" s="24"/>
      <c r="I4" s="24"/>
      <c r="J4" s="95"/>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6654</v>
      </c>
      <c r="N13" s="151">
        <v>1082</v>
      </c>
      <c r="O13" s="151">
        <v>23462</v>
      </c>
      <c r="P13" s="151">
        <v>11298</v>
      </c>
      <c r="Q13" s="151">
        <v>44560</v>
      </c>
      <c r="R13" s="151">
        <v>203509</v>
      </c>
      <c r="S13" s="151">
        <v>2615</v>
      </c>
      <c r="T13" s="151">
        <v>5176</v>
      </c>
      <c r="U13" s="151">
        <v>144812</v>
      </c>
      <c r="V13" s="151">
        <v>34361</v>
      </c>
      <c r="W13" s="151">
        <v>2162</v>
      </c>
      <c r="X13" s="151">
        <v>1236</v>
      </c>
      <c r="Y13" s="151">
        <v>290</v>
      </c>
      <c r="Z13" s="151">
        <v>0</v>
      </c>
      <c r="AA13" s="2510">
        <v>481217</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6654</v>
      </c>
      <c r="N16" s="2507">
        <v>1082</v>
      </c>
      <c r="O16" s="2507">
        <v>23462</v>
      </c>
      <c r="P16" s="2507">
        <v>11298</v>
      </c>
      <c r="Q16" s="2507"/>
      <c r="R16" s="2507">
        <v>203509</v>
      </c>
      <c r="S16" s="2507">
        <v>2615</v>
      </c>
      <c r="T16" s="2507">
        <v>5176</v>
      </c>
      <c r="U16" s="2507">
        <v>144812</v>
      </c>
      <c r="V16" s="2507">
        <v>34361</v>
      </c>
      <c r="W16" s="2507">
        <v>2162</v>
      </c>
      <c r="X16" s="2507">
        <v>1236</v>
      </c>
      <c r="Y16" s="2507">
        <v>290</v>
      </c>
      <c r="Z16" s="2507">
        <v>0</v>
      </c>
      <c r="AA16" s="2510">
        <v>481217</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23</v>
      </c>
      <c r="S17" s="2507">
        <v>0</v>
      </c>
      <c r="T17" s="2507">
        <v>0</v>
      </c>
      <c r="U17" s="2507">
        <v>0</v>
      </c>
      <c r="V17" s="2507">
        <v>0</v>
      </c>
      <c r="W17" s="2507">
        <v>0</v>
      </c>
      <c r="X17" s="2507">
        <v>0</v>
      </c>
      <c r="Y17" s="2507">
        <v>0</v>
      </c>
      <c r="Z17" s="2507">
        <v>0</v>
      </c>
      <c r="AA17" s="2510">
        <v>23</v>
      </c>
    </row>
    <row r="18" spans="2:27" ht="12" customHeight="1">
      <c r="B18" s="3467" t="s">
        <v>1516</v>
      </c>
      <c r="C18" s="3"/>
      <c r="D18" s="3"/>
      <c r="E18" s="3"/>
      <c r="F18" s="3"/>
      <c r="G18" s="3"/>
      <c r="H18" s="3"/>
      <c r="I18" s="3"/>
      <c r="J18" s="123"/>
      <c r="K18" s="123"/>
      <c r="L18" s="121" t="s">
        <v>121</v>
      </c>
      <c r="M18" s="2507">
        <v>6654</v>
      </c>
      <c r="N18" s="2507">
        <v>1082</v>
      </c>
      <c r="O18" s="2507">
        <v>23462</v>
      </c>
      <c r="P18" s="2507">
        <v>11298</v>
      </c>
      <c r="Q18" s="2507">
        <v>44560</v>
      </c>
      <c r="R18" s="2507">
        <v>203532</v>
      </c>
      <c r="S18" s="2507">
        <v>2615</v>
      </c>
      <c r="T18" s="2507">
        <v>5176</v>
      </c>
      <c r="U18" s="2507">
        <v>144812</v>
      </c>
      <c r="V18" s="2507">
        <v>34361</v>
      </c>
      <c r="W18" s="2507">
        <v>2162</v>
      </c>
      <c r="X18" s="2507">
        <v>1236</v>
      </c>
      <c r="Y18" s="2507">
        <v>290</v>
      </c>
      <c r="Z18" s="2507">
        <v>0</v>
      </c>
      <c r="AA18" s="2510">
        <v>481240</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5592</v>
      </c>
      <c r="N21" s="2512">
        <v>2200</v>
      </c>
      <c r="O21" s="2512">
        <v>28876</v>
      </c>
      <c r="P21" s="2512">
        <v>12802</v>
      </c>
      <c r="Q21" s="2512">
        <v>24031</v>
      </c>
      <c r="R21" s="2512">
        <v>233135</v>
      </c>
      <c r="S21" s="2512">
        <v>0</v>
      </c>
      <c r="T21" s="2512">
        <v>0</v>
      </c>
      <c r="U21" s="2512">
        <v>159067</v>
      </c>
      <c r="V21" s="2512">
        <v>0</v>
      </c>
      <c r="W21" s="2512">
        <v>1563</v>
      </c>
      <c r="X21" s="2512">
        <v>661</v>
      </c>
      <c r="Y21" s="2512">
        <v>98</v>
      </c>
      <c r="Z21" s="2512">
        <v>0</v>
      </c>
      <c r="AA21" s="2513">
        <v>468025</v>
      </c>
    </row>
    <row r="22" spans="2:27" ht="12" customHeight="1">
      <c r="B22" s="1245"/>
      <c r="C22" s="23"/>
      <c r="D22" s="23"/>
      <c r="E22" s="23"/>
      <c r="F22" s="23"/>
      <c r="G22" s="23"/>
      <c r="H22" s="23"/>
      <c r="I22" s="23"/>
      <c r="J22" s="2" t="s">
        <v>149</v>
      </c>
      <c r="K22" s="2"/>
      <c r="L22" s="121" t="s">
        <v>226</v>
      </c>
      <c r="M22" s="2507">
        <v>506</v>
      </c>
      <c r="N22" s="2507">
        <v>195</v>
      </c>
      <c r="O22" s="2507">
        <v>4069</v>
      </c>
      <c r="P22" s="2507">
        <v>1877</v>
      </c>
      <c r="Q22" s="2507">
        <v>-1</v>
      </c>
      <c r="R22" s="2507">
        <v>92843</v>
      </c>
      <c r="S22" s="2507">
        <v>0</v>
      </c>
      <c r="T22" s="2507">
        <v>0</v>
      </c>
      <c r="U22" s="2507">
        <v>23850</v>
      </c>
      <c r="V22" s="2507">
        <v>0</v>
      </c>
      <c r="W22" s="2507">
        <v>143</v>
      </c>
      <c r="X22" s="2507">
        <v>59</v>
      </c>
      <c r="Y22" s="2507">
        <v>11</v>
      </c>
      <c r="Z22" s="2507">
        <v>0</v>
      </c>
      <c r="AA22" s="2510">
        <v>123552</v>
      </c>
    </row>
    <row r="23" spans="2:27" ht="12" customHeight="1">
      <c r="B23" s="1245"/>
      <c r="C23" s="3051"/>
      <c r="D23" s="3051"/>
      <c r="E23" s="3051"/>
      <c r="F23" s="3051"/>
      <c r="G23" s="3051"/>
      <c r="H23" s="3051"/>
      <c r="I23" s="3051"/>
      <c r="J23" s="2" t="s">
        <v>198</v>
      </c>
      <c r="K23" s="2"/>
      <c r="L23" s="121" t="s">
        <v>557</v>
      </c>
      <c r="M23" s="2512">
        <v>3000</v>
      </c>
      <c r="N23" s="2512">
        <v>2064</v>
      </c>
      <c r="O23" s="2512">
        <v>16750</v>
      </c>
      <c r="P23" s="2512">
        <v>9511</v>
      </c>
      <c r="Q23" s="2512">
        <v>21639</v>
      </c>
      <c r="R23" s="2512">
        <v>119005</v>
      </c>
      <c r="S23" s="2512">
        <v>0</v>
      </c>
      <c r="T23" s="2512">
        <v>0</v>
      </c>
      <c r="U23" s="2512">
        <v>94505</v>
      </c>
      <c r="V23" s="2512">
        <v>0</v>
      </c>
      <c r="W23" s="2512">
        <v>1737</v>
      </c>
      <c r="X23" s="2512">
        <v>918</v>
      </c>
      <c r="Y23" s="2512">
        <v>110</v>
      </c>
      <c r="Z23" s="2512">
        <v>0</v>
      </c>
      <c r="AA23" s="2513">
        <v>269239</v>
      </c>
    </row>
    <row r="24" spans="2:27" ht="12" customHeight="1">
      <c r="B24" s="1247"/>
      <c r="C24" s="14" t="s">
        <v>1506</v>
      </c>
      <c r="D24" s="14"/>
      <c r="E24" s="14"/>
      <c r="F24" s="14"/>
      <c r="G24" s="14"/>
      <c r="H24" s="14"/>
      <c r="I24" s="14"/>
      <c r="J24" s="123"/>
      <c r="K24" s="123"/>
      <c r="L24" s="121" t="s">
        <v>227</v>
      </c>
      <c r="M24" s="2507">
        <v>9098</v>
      </c>
      <c r="N24" s="2507">
        <v>4459</v>
      </c>
      <c r="O24" s="2507">
        <v>49695</v>
      </c>
      <c r="P24" s="2507">
        <v>24190</v>
      </c>
      <c r="Q24" s="2507">
        <v>45669</v>
      </c>
      <c r="R24" s="2507">
        <v>444983</v>
      </c>
      <c r="S24" s="2507">
        <v>0</v>
      </c>
      <c r="T24" s="2507">
        <v>0</v>
      </c>
      <c r="U24" s="2507">
        <v>277422</v>
      </c>
      <c r="V24" s="2507">
        <v>0</v>
      </c>
      <c r="W24" s="2507">
        <v>3443</v>
      </c>
      <c r="X24" s="2507">
        <v>1638</v>
      </c>
      <c r="Y24" s="2507">
        <v>219</v>
      </c>
      <c r="Z24" s="2507">
        <v>0</v>
      </c>
      <c r="AA24" s="2510">
        <v>860816</v>
      </c>
    </row>
    <row r="25" spans="2:27" ht="12" customHeight="1">
      <c r="B25" s="1247"/>
      <c r="C25" s="14" t="s">
        <v>1507</v>
      </c>
      <c r="D25" s="14"/>
      <c r="E25" s="14"/>
      <c r="F25" s="14"/>
      <c r="G25" s="14"/>
      <c r="H25" s="14"/>
      <c r="I25" s="14"/>
      <c r="J25" s="2" t="s">
        <v>197</v>
      </c>
      <c r="K25" s="2"/>
      <c r="L25" s="121" t="s">
        <v>324</v>
      </c>
      <c r="M25" s="2512">
        <v>120</v>
      </c>
      <c r="N25" s="2512">
        <v>36</v>
      </c>
      <c r="O25" s="2512">
        <v>363</v>
      </c>
      <c r="P25" s="2512">
        <v>319</v>
      </c>
      <c r="Q25" s="2512">
        <v>141</v>
      </c>
      <c r="R25" s="2512">
        <v>2648</v>
      </c>
      <c r="S25" s="2512">
        <v>0</v>
      </c>
      <c r="T25" s="2512">
        <v>0</v>
      </c>
      <c r="U25" s="2512">
        <v>691</v>
      </c>
      <c r="V25" s="2512">
        <v>0</v>
      </c>
      <c r="W25" s="2512">
        <v>22</v>
      </c>
      <c r="X25" s="2512">
        <v>9</v>
      </c>
      <c r="Y25" s="2512">
        <v>1</v>
      </c>
      <c r="Z25" s="2512">
        <v>0</v>
      </c>
      <c r="AA25" s="2513">
        <v>4350</v>
      </c>
    </row>
    <row r="26" spans="2:27" ht="12" customHeight="1">
      <c r="B26" s="1247"/>
      <c r="C26" s="123"/>
      <c r="D26" s="123"/>
      <c r="E26" s="123"/>
      <c r="F26" s="123"/>
      <c r="G26" s="123"/>
      <c r="H26" s="123"/>
      <c r="I26" s="123"/>
      <c r="J26" s="2" t="s">
        <v>149</v>
      </c>
      <c r="K26" s="2"/>
      <c r="L26" s="121" t="s">
        <v>223</v>
      </c>
      <c r="M26" s="2507">
        <v>53</v>
      </c>
      <c r="N26" s="2507">
        <v>15</v>
      </c>
      <c r="O26" s="2507">
        <v>239</v>
      </c>
      <c r="P26" s="2507">
        <v>206</v>
      </c>
      <c r="Q26" s="2507">
        <v>0</v>
      </c>
      <c r="R26" s="2507">
        <v>8609</v>
      </c>
      <c r="S26" s="2507">
        <v>0</v>
      </c>
      <c r="T26" s="2507">
        <v>0</v>
      </c>
      <c r="U26" s="2507">
        <v>248</v>
      </c>
      <c r="V26" s="2507">
        <v>0</v>
      </c>
      <c r="W26" s="2507">
        <v>7</v>
      </c>
      <c r="X26" s="2507">
        <v>3</v>
      </c>
      <c r="Y26" s="2507">
        <v>0</v>
      </c>
      <c r="Z26" s="2507">
        <v>0</v>
      </c>
      <c r="AA26" s="2510">
        <v>9380</v>
      </c>
    </row>
    <row r="27" spans="2:27" ht="12" customHeight="1">
      <c r="B27" s="1245"/>
      <c r="C27" s="123"/>
      <c r="D27" s="123"/>
      <c r="E27" s="123"/>
      <c r="F27" s="123"/>
      <c r="G27" s="123"/>
      <c r="H27" s="123"/>
      <c r="I27" s="123"/>
      <c r="J27" s="2" t="s">
        <v>198</v>
      </c>
      <c r="K27" s="2"/>
      <c r="L27" s="121" t="s">
        <v>325</v>
      </c>
      <c r="M27" s="2512">
        <v>102</v>
      </c>
      <c r="N27" s="2512">
        <v>33</v>
      </c>
      <c r="O27" s="2512">
        <v>330</v>
      </c>
      <c r="P27" s="2512">
        <v>263</v>
      </c>
      <c r="Q27" s="2512">
        <v>189</v>
      </c>
      <c r="R27" s="2512">
        <v>701</v>
      </c>
      <c r="S27" s="2512">
        <v>0</v>
      </c>
      <c r="T27" s="2512">
        <v>0</v>
      </c>
      <c r="U27" s="2512">
        <v>1262</v>
      </c>
      <c r="V27" s="2512">
        <v>0</v>
      </c>
      <c r="W27" s="2512">
        <v>36</v>
      </c>
      <c r="X27" s="2512">
        <v>21</v>
      </c>
      <c r="Y27" s="2512">
        <v>1</v>
      </c>
      <c r="Z27" s="2512">
        <v>0</v>
      </c>
      <c r="AA27" s="2513">
        <v>2938</v>
      </c>
    </row>
    <row r="28" spans="2:27" ht="12" customHeight="1">
      <c r="B28" s="1245"/>
      <c r="C28" s="14" t="s">
        <v>1508</v>
      </c>
      <c r="D28" s="14"/>
      <c r="E28" s="14"/>
      <c r="F28" s="14"/>
      <c r="G28" s="14"/>
      <c r="H28" s="14"/>
      <c r="I28" s="14"/>
      <c r="J28" s="14"/>
      <c r="K28" s="14"/>
      <c r="L28" s="121" t="s">
        <v>323</v>
      </c>
      <c r="M28" s="2507">
        <v>275</v>
      </c>
      <c r="N28" s="2507">
        <v>84</v>
      </c>
      <c r="O28" s="2507">
        <v>932</v>
      </c>
      <c r="P28" s="2507">
        <v>788</v>
      </c>
      <c r="Q28" s="2507">
        <v>330</v>
      </c>
      <c r="R28" s="2507">
        <v>11958</v>
      </c>
      <c r="S28" s="2507">
        <v>0</v>
      </c>
      <c r="T28" s="2507">
        <v>0</v>
      </c>
      <c r="U28" s="2507">
        <v>2201</v>
      </c>
      <c r="V28" s="2507">
        <v>0</v>
      </c>
      <c r="W28" s="2507">
        <v>65</v>
      </c>
      <c r="X28" s="2507">
        <v>33</v>
      </c>
      <c r="Y28" s="2507">
        <v>2</v>
      </c>
      <c r="Z28" s="2507">
        <v>0</v>
      </c>
      <c r="AA28" s="2510">
        <v>16668</v>
      </c>
    </row>
    <row r="29" spans="2:27" ht="12" customHeight="1">
      <c r="B29" s="1245"/>
      <c r="C29" s="20" t="s">
        <v>1509</v>
      </c>
      <c r="D29" s="20"/>
      <c r="E29" s="20"/>
      <c r="F29" s="20"/>
      <c r="G29" s="20"/>
      <c r="H29" s="20"/>
      <c r="I29" s="20"/>
      <c r="J29" s="2" t="s">
        <v>197</v>
      </c>
      <c r="K29" s="2"/>
      <c r="L29" s="121" t="s">
        <v>224</v>
      </c>
      <c r="M29" s="2512">
        <v>365</v>
      </c>
      <c r="N29" s="2512">
        <v>94</v>
      </c>
      <c r="O29" s="2512">
        <v>1125</v>
      </c>
      <c r="P29" s="2512">
        <v>448</v>
      </c>
      <c r="Q29" s="2512"/>
      <c r="R29" s="2512">
        <v>871</v>
      </c>
      <c r="S29" s="2512">
        <v>0</v>
      </c>
      <c r="T29" s="2512">
        <v>0</v>
      </c>
      <c r="U29" s="2512">
        <v>548</v>
      </c>
      <c r="V29" s="2512"/>
      <c r="W29" s="2512">
        <v>7</v>
      </c>
      <c r="X29" s="2512">
        <v>39</v>
      </c>
      <c r="Y29" s="2512">
        <v>6</v>
      </c>
      <c r="Z29" s="2512">
        <v>0</v>
      </c>
      <c r="AA29" s="2513">
        <v>3503</v>
      </c>
    </row>
    <row r="30" spans="2:27" ht="12" customHeight="1">
      <c r="B30" s="1245"/>
      <c r="C30" s="123"/>
      <c r="D30" s="123"/>
      <c r="E30" s="123"/>
      <c r="F30" s="123"/>
      <c r="G30" s="123"/>
      <c r="H30" s="123"/>
      <c r="I30" s="123"/>
      <c r="J30" s="2" t="s">
        <v>149</v>
      </c>
      <c r="K30" s="2"/>
      <c r="L30" s="121" t="s">
        <v>627</v>
      </c>
      <c r="M30" s="2507">
        <v>39</v>
      </c>
      <c r="N30" s="2507">
        <v>12</v>
      </c>
      <c r="O30" s="2507">
        <v>193</v>
      </c>
      <c r="P30" s="2507">
        <v>66</v>
      </c>
      <c r="Q30" s="2507"/>
      <c r="R30" s="2507">
        <v>388</v>
      </c>
      <c r="S30" s="2507">
        <v>0</v>
      </c>
      <c r="T30" s="2507">
        <v>0</v>
      </c>
      <c r="U30" s="2507">
        <v>18</v>
      </c>
      <c r="V30" s="2507"/>
      <c r="W30" s="2507">
        <v>0</v>
      </c>
      <c r="X30" s="2507">
        <v>2</v>
      </c>
      <c r="Y30" s="2507">
        <v>0</v>
      </c>
      <c r="Z30" s="2507">
        <v>0</v>
      </c>
      <c r="AA30" s="2510">
        <v>718</v>
      </c>
    </row>
    <row r="31" spans="2:27" ht="12" customHeight="1">
      <c r="B31" s="1245"/>
      <c r="C31" s="123"/>
      <c r="D31" s="123"/>
      <c r="E31" s="123"/>
      <c r="F31" s="123"/>
      <c r="G31" s="123"/>
      <c r="H31" s="123"/>
      <c r="I31" s="123"/>
      <c r="J31" s="2" t="s">
        <v>198</v>
      </c>
      <c r="K31" s="2"/>
      <c r="L31" s="121" t="s">
        <v>199</v>
      </c>
      <c r="M31" s="2512">
        <v>123</v>
      </c>
      <c r="N31" s="2512">
        <v>43</v>
      </c>
      <c r="O31" s="2512">
        <v>502</v>
      </c>
      <c r="P31" s="2512">
        <v>210</v>
      </c>
      <c r="Q31" s="2512"/>
      <c r="R31" s="2512">
        <v>426</v>
      </c>
      <c r="S31" s="2512">
        <v>0</v>
      </c>
      <c r="T31" s="2512">
        <v>0</v>
      </c>
      <c r="U31" s="2512">
        <v>206</v>
      </c>
      <c r="V31" s="2512"/>
      <c r="W31" s="2512">
        <v>5</v>
      </c>
      <c r="X31" s="2512">
        <v>51</v>
      </c>
      <c r="Y31" s="2512">
        <v>4</v>
      </c>
      <c r="Z31" s="2512">
        <v>0</v>
      </c>
      <c r="AA31" s="2513">
        <v>1570</v>
      </c>
    </row>
    <row r="32" spans="2:27" ht="12" customHeight="1">
      <c r="B32" s="1245"/>
      <c r="C32" s="20" t="s">
        <v>1441</v>
      </c>
      <c r="D32" s="20"/>
      <c r="E32" s="20"/>
      <c r="F32" s="20"/>
      <c r="G32" s="20"/>
      <c r="H32" s="20"/>
      <c r="I32" s="20"/>
      <c r="J32" s="20"/>
      <c r="K32" s="20"/>
      <c r="L32" s="121" t="s">
        <v>629</v>
      </c>
      <c r="M32" s="2507">
        <v>527</v>
      </c>
      <c r="N32" s="2507">
        <v>149</v>
      </c>
      <c r="O32" s="2507">
        <v>1820</v>
      </c>
      <c r="P32" s="2507">
        <v>724</v>
      </c>
      <c r="Q32" s="2507"/>
      <c r="R32" s="2507">
        <v>1685</v>
      </c>
      <c r="S32" s="2507">
        <v>0</v>
      </c>
      <c r="T32" s="2507">
        <v>0</v>
      </c>
      <c r="U32" s="2507">
        <v>772</v>
      </c>
      <c r="V32" s="2507"/>
      <c r="W32" s="2507">
        <v>12</v>
      </c>
      <c r="X32" s="2507">
        <v>92</v>
      </c>
      <c r="Y32" s="2507">
        <v>10</v>
      </c>
      <c r="Z32" s="2507">
        <v>0</v>
      </c>
      <c r="AA32" s="2510">
        <v>5791</v>
      </c>
    </row>
    <row r="33" spans="2:27" ht="12" customHeight="1">
      <c r="B33" s="1245"/>
      <c r="C33" s="3098" t="s">
        <v>1510</v>
      </c>
      <c r="D33" s="3098"/>
      <c r="E33" s="3098"/>
      <c r="F33" s="3098"/>
      <c r="G33" s="3098"/>
      <c r="H33" s="3098"/>
      <c r="I33" s="3098"/>
      <c r="J33" s="2" t="s">
        <v>197</v>
      </c>
      <c r="K33" s="2"/>
      <c r="L33" s="121" t="s">
        <v>128</v>
      </c>
      <c r="M33" s="2512">
        <v>6077</v>
      </c>
      <c r="N33" s="2512">
        <v>2330</v>
      </c>
      <c r="O33" s="2512">
        <v>30364</v>
      </c>
      <c r="P33" s="2512">
        <v>13569</v>
      </c>
      <c r="Q33" s="2512">
        <v>24172</v>
      </c>
      <c r="R33" s="2512">
        <v>236654</v>
      </c>
      <c r="S33" s="2512">
        <v>0</v>
      </c>
      <c r="T33" s="2512">
        <v>0</v>
      </c>
      <c r="U33" s="2512">
        <v>160306</v>
      </c>
      <c r="V33" s="2512">
        <v>0</v>
      </c>
      <c r="W33" s="2512">
        <v>1592</v>
      </c>
      <c r="X33" s="2512">
        <v>709</v>
      </c>
      <c r="Y33" s="2512">
        <v>105</v>
      </c>
      <c r="Z33" s="2512">
        <v>0</v>
      </c>
      <c r="AA33" s="2513">
        <v>475878</v>
      </c>
    </row>
    <row r="34" spans="2:27" ht="12" customHeight="1">
      <c r="B34" s="1094"/>
      <c r="C34" s="123"/>
      <c r="D34" s="123"/>
      <c r="E34" s="123"/>
      <c r="F34" s="118"/>
      <c r="G34" s="123"/>
      <c r="H34" s="123"/>
      <c r="J34" s="2" t="s">
        <v>149</v>
      </c>
      <c r="K34" s="2"/>
      <c r="L34" s="121" t="s">
        <v>129</v>
      </c>
      <c r="M34" s="2507">
        <v>598</v>
      </c>
      <c r="N34" s="2507">
        <v>222</v>
      </c>
      <c r="O34" s="2507">
        <v>4501</v>
      </c>
      <c r="P34" s="2507">
        <v>2149</v>
      </c>
      <c r="Q34" s="2507">
        <v>-1</v>
      </c>
      <c r="R34" s="2507">
        <v>101840</v>
      </c>
      <c r="S34" s="2507">
        <v>0</v>
      </c>
      <c r="T34" s="2507">
        <v>0</v>
      </c>
      <c r="U34" s="2507">
        <v>24116</v>
      </c>
      <c r="V34" s="2507">
        <v>0</v>
      </c>
      <c r="W34" s="2507">
        <v>150</v>
      </c>
      <c r="X34" s="2507">
        <v>64</v>
      </c>
      <c r="Y34" s="2507">
        <v>11</v>
      </c>
      <c r="Z34" s="2507">
        <v>0</v>
      </c>
      <c r="AA34" s="2510">
        <v>133650</v>
      </c>
    </row>
    <row r="35" spans="2:27" ht="12" customHeight="1">
      <c r="B35" s="1094"/>
      <c r="C35" s="123"/>
      <c r="D35" s="123"/>
      <c r="E35" s="123"/>
      <c r="F35" s="118"/>
      <c r="G35" s="123"/>
      <c r="H35" s="123"/>
      <c r="J35" s="2" t="s">
        <v>198</v>
      </c>
      <c r="K35" s="2"/>
      <c r="L35" s="121" t="s">
        <v>130</v>
      </c>
      <c r="M35" s="2514">
        <v>3225</v>
      </c>
      <c r="N35" s="2514">
        <v>2140</v>
      </c>
      <c r="O35" s="2514">
        <v>17582</v>
      </c>
      <c r="P35" s="2514">
        <v>9984</v>
      </c>
      <c r="Q35" s="2514">
        <v>21828</v>
      </c>
      <c r="R35" s="2514">
        <v>120132</v>
      </c>
      <c r="S35" s="2514">
        <v>0</v>
      </c>
      <c r="T35" s="2514">
        <v>0</v>
      </c>
      <c r="U35" s="2514">
        <v>95973</v>
      </c>
      <c r="V35" s="2514">
        <v>0</v>
      </c>
      <c r="W35" s="2514">
        <v>1778</v>
      </c>
      <c r="X35" s="2514">
        <v>990</v>
      </c>
      <c r="Y35" s="2514">
        <v>115</v>
      </c>
      <c r="Z35" s="2514">
        <v>0</v>
      </c>
      <c r="AA35" s="2515">
        <v>273747</v>
      </c>
    </row>
    <row r="36" spans="2:27" ht="12" customHeight="1">
      <c r="B36" s="3467" t="s">
        <v>1517</v>
      </c>
      <c r="C36" s="3"/>
      <c r="D36" s="3"/>
      <c r="E36" s="3"/>
      <c r="F36" s="3"/>
      <c r="G36" s="3"/>
      <c r="H36" s="3"/>
      <c r="I36" s="3"/>
      <c r="J36" s="3"/>
      <c r="K36" s="3"/>
      <c r="L36" s="121" t="s">
        <v>228</v>
      </c>
      <c r="M36" s="2507">
        <v>9900</v>
      </c>
      <c r="N36" s="2507">
        <v>4692</v>
      </c>
      <c r="O36" s="2507">
        <v>52447</v>
      </c>
      <c r="P36" s="2507">
        <v>25702</v>
      </c>
      <c r="Q36" s="2507">
        <v>45999</v>
      </c>
      <c r="R36" s="2507">
        <v>458626</v>
      </c>
      <c r="S36" s="2507">
        <v>0</v>
      </c>
      <c r="T36" s="2507">
        <v>0</v>
      </c>
      <c r="U36" s="2507">
        <v>280395</v>
      </c>
      <c r="V36" s="2507">
        <v>0</v>
      </c>
      <c r="W36" s="2507">
        <v>3520</v>
      </c>
      <c r="X36" s="2507">
        <v>1763</v>
      </c>
      <c r="Y36" s="2507">
        <v>231</v>
      </c>
      <c r="Z36" s="2507">
        <v>0</v>
      </c>
      <c r="AA36" s="2510">
        <v>883275</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1</v>
      </c>
      <c r="S37" s="151">
        <v>0</v>
      </c>
      <c r="T37" s="151">
        <v>0</v>
      </c>
      <c r="U37" s="151">
        <v>0</v>
      </c>
      <c r="V37" s="151">
        <v>0</v>
      </c>
      <c r="W37" s="151">
        <v>0</v>
      </c>
      <c r="X37" s="151">
        <v>0</v>
      </c>
      <c r="Y37" s="151">
        <v>0</v>
      </c>
      <c r="Z37" s="151">
        <v>0</v>
      </c>
      <c r="AA37" s="2510">
        <v>1</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2</v>
      </c>
      <c r="S41" s="2507">
        <v>0</v>
      </c>
      <c r="T41" s="2507">
        <v>0</v>
      </c>
      <c r="U41" s="2507">
        <v>0</v>
      </c>
      <c r="V41" s="2507">
        <v>0</v>
      </c>
      <c r="W41" s="2507">
        <v>0</v>
      </c>
      <c r="X41" s="2507">
        <v>0</v>
      </c>
      <c r="Y41" s="2507">
        <v>0</v>
      </c>
      <c r="Z41" s="2507">
        <v>0</v>
      </c>
      <c r="AA41" s="2510">
        <v>2</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30</v>
      </c>
      <c r="S45" s="2507">
        <v>0</v>
      </c>
      <c r="T45" s="2507">
        <v>0</v>
      </c>
      <c r="U45" s="2507">
        <v>5</v>
      </c>
      <c r="V45" s="2507">
        <v>0</v>
      </c>
      <c r="W45" s="2507">
        <v>0</v>
      </c>
      <c r="X45" s="2507">
        <v>0</v>
      </c>
      <c r="Y45" s="2507">
        <v>0</v>
      </c>
      <c r="Z45" s="2507">
        <v>0</v>
      </c>
      <c r="AA45" s="2510">
        <v>35</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2</v>
      </c>
      <c r="S50" s="2507">
        <v>0</v>
      </c>
      <c r="T50" s="2507">
        <v>0</v>
      </c>
      <c r="U50" s="2507">
        <v>0</v>
      </c>
      <c r="V50" s="2507">
        <v>0</v>
      </c>
      <c r="W50" s="2507">
        <v>0</v>
      </c>
      <c r="X50" s="2507">
        <v>0</v>
      </c>
      <c r="Y50" s="2507">
        <v>0</v>
      </c>
      <c r="Z50" s="2507">
        <v>0</v>
      </c>
      <c r="AA50" s="2510">
        <v>2</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0</v>
      </c>
      <c r="N53" s="2507">
        <v>0</v>
      </c>
      <c r="O53" s="2507">
        <v>0</v>
      </c>
      <c r="P53" s="2507">
        <v>0</v>
      </c>
      <c r="Q53" s="2507">
        <v>0</v>
      </c>
      <c r="R53" s="2507">
        <v>0</v>
      </c>
      <c r="S53" s="2507">
        <v>0</v>
      </c>
      <c r="T53" s="2507">
        <v>0</v>
      </c>
      <c r="U53" s="2507">
        <v>0</v>
      </c>
      <c r="V53" s="2507">
        <v>0</v>
      </c>
      <c r="W53" s="2507">
        <v>0</v>
      </c>
      <c r="X53" s="2507">
        <v>0</v>
      </c>
      <c r="Y53" s="2507">
        <v>0</v>
      </c>
      <c r="Z53" s="2507">
        <v>0</v>
      </c>
      <c r="AA53" s="2510">
        <v>0</v>
      </c>
    </row>
    <row r="54" spans="2:27" ht="12" customHeight="1">
      <c r="B54" s="3449" t="s">
        <v>890</v>
      </c>
      <c r="C54" s="1"/>
      <c r="D54" s="1"/>
      <c r="E54" s="1"/>
      <c r="F54" s="1"/>
      <c r="G54" s="1"/>
      <c r="H54" s="1"/>
      <c r="I54" s="1"/>
      <c r="J54" s="1"/>
      <c r="K54" s="1"/>
      <c r="L54" s="121" t="s">
        <v>158</v>
      </c>
      <c r="M54" s="2507">
        <v>0</v>
      </c>
      <c r="N54" s="2507">
        <v>0</v>
      </c>
      <c r="O54" s="2507">
        <v>0</v>
      </c>
      <c r="P54" s="2507">
        <v>0</v>
      </c>
      <c r="Q54" s="2507">
        <v>0</v>
      </c>
      <c r="R54" s="2507">
        <v>32</v>
      </c>
      <c r="S54" s="2507">
        <v>0</v>
      </c>
      <c r="T54" s="2507">
        <v>0</v>
      </c>
      <c r="U54" s="2507">
        <v>5</v>
      </c>
      <c r="V54" s="2507">
        <v>0</v>
      </c>
      <c r="W54" s="2507">
        <v>0</v>
      </c>
      <c r="X54" s="2507">
        <v>0</v>
      </c>
      <c r="Y54" s="2507">
        <v>0</v>
      </c>
      <c r="Z54" s="2507">
        <v>0</v>
      </c>
      <c r="AA54" s="2510">
        <v>37</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0</v>
      </c>
      <c r="N63" s="154">
        <v>0</v>
      </c>
      <c r="O63" s="154">
        <v>0</v>
      </c>
      <c r="P63" s="154">
        <v>0</v>
      </c>
      <c r="Q63" s="154">
        <v>0</v>
      </c>
      <c r="R63" s="154">
        <v>0</v>
      </c>
      <c r="S63" s="154">
        <v>0</v>
      </c>
      <c r="T63" s="154">
        <v>0</v>
      </c>
      <c r="U63" s="154">
        <v>0</v>
      </c>
      <c r="V63" s="154">
        <v>0</v>
      </c>
      <c r="W63" s="154">
        <v>0</v>
      </c>
      <c r="X63" s="154">
        <v>0</v>
      </c>
      <c r="Y63" s="154">
        <v>0</v>
      </c>
      <c r="Z63" s="154">
        <v>0</v>
      </c>
      <c r="AA63" s="2511">
        <v>0</v>
      </c>
    </row>
    <row r="64" spans="2:27" ht="12" customHeight="1">
      <c r="B64" s="3467" t="s">
        <v>1519</v>
      </c>
      <c r="C64" s="3"/>
      <c r="D64" s="3"/>
      <c r="E64" s="3"/>
      <c r="F64" s="3"/>
      <c r="G64" s="3"/>
      <c r="H64" s="3"/>
      <c r="I64" s="3"/>
      <c r="J64" s="3"/>
      <c r="K64" s="3"/>
      <c r="L64" s="121" t="s">
        <v>76</v>
      </c>
      <c r="M64" s="2507">
        <v>16554</v>
      </c>
      <c r="N64" s="2507">
        <v>5774</v>
      </c>
      <c r="O64" s="2507">
        <v>75909</v>
      </c>
      <c r="P64" s="2507">
        <v>37000</v>
      </c>
      <c r="Q64" s="2507">
        <v>90559</v>
      </c>
      <c r="R64" s="2507">
        <v>662193</v>
      </c>
      <c r="S64" s="2507">
        <v>2615</v>
      </c>
      <c r="T64" s="2507">
        <v>5176</v>
      </c>
      <c r="U64" s="2507">
        <v>425212</v>
      </c>
      <c r="V64" s="2507">
        <v>34361</v>
      </c>
      <c r="W64" s="2507">
        <v>5682</v>
      </c>
      <c r="X64" s="2507">
        <v>2999</v>
      </c>
      <c r="Y64" s="2507">
        <v>521</v>
      </c>
      <c r="Z64" s="2507">
        <v>0</v>
      </c>
      <c r="AA64" s="2510">
        <v>1364555</v>
      </c>
    </row>
    <row r="65" spans="2:27" ht="12" customHeight="1">
      <c r="B65" s="3449" t="s">
        <v>1520</v>
      </c>
      <c r="C65" s="1"/>
      <c r="D65" s="1"/>
      <c r="E65" s="1"/>
      <c r="F65" s="1"/>
      <c r="G65" s="1"/>
      <c r="H65" s="1"/>
      <c r="I65" s="1"/>
      <c r="J65" s="1"/>
      <c r="K65" s="1"/>
      <c r="L65" s="121" t="s">
        <v>7</v>
      </c>
      <c r="M65" s="154">
        <v>0</v>
      </c>
      <c r="N65" s="154">
        <v>0</v>
      </c>
      <c r="O65" s="154">
        <v>0</v>
      </c>
      <c r="P65" s="154">
        <v>0</v>
      </c>
      <c r="Q65" s="154">
        <v>0</v>
      </c>
      <c r="R65" s="154">
        <v>0</v>
      </c>
      <c r="S65" s="154">
        <v>0</v>
      </c>
      <c r="T65" s="154">
        <v>0</v>
      </c>
      <c r="U65" s="154">
        <v>0</v>
      </c>
      <c r="V65" s="154">
        <v>0</v>
      </c>
      <c r="W65" s="154">
        <v>0</v>
      </c>
      <c r="X65" s="154">
        <v>0</v>
      </c>
      <c r="Y65" s="154">
        <v>0</v>
      </c>
      <c r="Z65" s="154">
        <v>0</v>
      </c>
      <c r="AA65" s="2511">
        <v>0</v>
      </c>
    </row>
    <row r="66" spans="2:27" ht="12" customHeight="1">
      <c r="B66" s="3454" t="s">
        <v>1521</v>
      </c>
      <c r="C66" s="6"/>
      <c r="D66" s="6"/>
      <c r="E66" s="6"/>
      <c r="F66" s="6"/>
      <c r="G66" s="6"/>
      <c r="H66" s="6"/>
      <c r="I66" s="6"/>
      <c r="J66" s="6"/>
      <c r="K66" s="6"/>
      <c r="L66" s="112" t="s">
        <v>123</v>
      </c>
      <c r="M66" s="154">
        <v>4495</v>
      </c>
      <c r="N66" s="154">
        <v>1511</v>
      </c>
      <c r="O66" s="154">
        <v>21586</v>
      </c>
      <c r="P66" s="154">
        <v>9664</v>
      </c>
      <c r="Q66" s="154">
        <v>28297</v>
      </c>
      <c r="R66" s="154">
        <v>199161</v>
      </c>
      <c r="S66" s="154">
        <v>795</v>
      </c>
      <c r="T66" s="154">
        <v>1510</v>
      </c>
      <c r="U66" s="154">
        <v>159683</v>
      </c>
      <c r="V66" s="154">
        <v>9933</v>
      </c>
      <c r="W66" s="154">
        <v>1540</v>
      </c>
      <c r="X66" s="154">
        <v>821</v>
      </c>
      <c r="Y66" s="154">
        <v>145</v>
      </c>
      <c r="Z66" s="154">
        <v>0</v>
      </c>
      <c r="AA66" s="2511">
        <v>439141</v>
      </c>
    </row>
    <row r="67" spans="2:27" ht="12" customHeight="1">
      <c r="B67" s="3455" t="s">
        <v>1522</v>
      </c>
      <c r="C67" s="3456"/>
      <c r="D67" s="3456"/>
      <c r="E67" s="3456"/>
      <c r="F67" s="3456"/>
      <c r="G67" s="3456"/>
      <c r="H67" s="3456"/>
      <c r="I67" s="3456"/>
      <c r="J67" s="3456"/>
      <c r="K67" s="3456"/>
      <c r="L67" s="1279" t="s">
        <v>124</v>
      </c>
      <c r="M67" s="2516">
        <v>12059</v>
      </c>
      <c r="N67" s="2516">
        <v>4263</v>
      </c>
      <c r="O67" s="2516">
        <v>54323</v>
      </c>
      <c r="P67" s="2516">
        <v>27336</v>
      </c>
      <c r="Q67" s="2516">
        <v>62262</v>
      </c>
      <c r="R67" s="2516">
        <v>463032</v>
      </c>
      <c r="S67" s="2516">
        <v>1820</v>
      </c>
      <c r="T67" s="2516">
        <v>3666</v>
      </c>
      <c r="U67" s="2516">
        <v>265529</v>
      </c>
      <c r="V67" s="2516">
        <v>24428</v>
      </c>
      <c r="W67" s="2516">
        <v>4142</v>
      </c>
      <c r="X67" s="2516">
        <v>2178</v>
      </c>
      <c r="Y67" s="2516">
        <v>376</v>
      </c>
      <c r="Z67" s="2516">
        <v>0</v>
      </c>
      <c r="AA67" s="2517">
        <v>925414</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2475</v>
      </c>
      <c r="C4" s="4023"/>
      <c r="D4" s="4023"/>
      <c r="I4" s="3819" t="s">
        <v>1636</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2277</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2476</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2477</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2287</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2478</v>
      </c>
      <c r="C4" s="4027"/>
      <c r="D4" s="4027"/>
      <c r="I4" s="3825" t="s">
        <v>1636</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2289</v>
      </c>
      <c r="J7" s="2169" t="s">
        <v>2277</v>
      </c>
      <c r="K7" s="2169" t="s">
        <v>53</v>
      </c>
      <c r="L7" s="2169" t="s">
        <v>153</v>
      </c>
      <c r="M7" s="2169" t="s">
        <v>55</v>
      </c>
      <c r="N7" s="2169" t="s">
        <v>56</v>
      </c>
      <c r="O7" s="195" t="s">
        <v>57</v>
      </c>
      <c r="P7" s="195" t="s">
        <v>58</v>
      </c>
      <c r="Q7" s="195" t="s">
        <v>101</v>
      </c>
      <c r="R7" s="2170" t="s">
        <v>2279</v>
      </c>
      <c r="S7" s="195" t="s">
        <v>103</v>
      </c>
      <c r="T7" s="195" t="s">
        <v>2280</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2"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2"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2476</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2477</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2479</v>
      </c>
      <c r="C4" s="4029"/>
      <c r="D4" s="4029"/>
      <c r="E4" s="4029"/>
      <c r="I4" s="3865" t="s">
        <v>1636</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1653</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2289</v>
      </c>
      <c r="J7" s="2225" t="s">
        <v>2277</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2480</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2481</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2482</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2483</v>
      </c>
      <c r="C4" s="4023"/>
      <c r="D4" s="4023"/>
      <c r="E4" s="4023"/>
      <c r="I4" s="3819" t="s">
        <v>1636</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2484</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2289</v>
      </c>
      <c r="J7" s="2225" t="s">
        <v>2277</v>
      </c>
      <c r="K7" s="2225" t="s">
        <v>53</v>
      </c>
      <c r="L7" s="2225" t="s">
        <v>2278</v>
      </c>
      <c r="M7" s="2225" t="s">
        <v>55</v>
      </c>
      <c r="N7" s="2225" t="s">
        <v>56</v>
      </c>
      <c r="O7" s="2226" t="s">
        <v>57</v>
      </c>
      <c r="P7" s="2226" t="s">
        <v>58</v>
      </c>
      <c r="Q7" s="2226" t="s">
        <v>101</v>
      </c>
      <c r="R7" s="2227" t="s">
        <v>2279</v>
      </c>
      <c r="S7" s="2226" t="s">
        <v>103</v>
      </c>
      <c r="T7" s="2226" t="s">
        <v>2280</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2485</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2486</v>
      </c>
      <c r="E4" s="1548" t="s">
        <v>691</v>
      </c>
    </row>
    <row r="5" spans="2:8">
      <c r="B5" s="1573">
        <v>2023.2</v>
      </c>
      <c r="E5" s="1548" t="s">
        <v>2487</v>
      </c>
    </row>
    <row r="7" spans="2:8">
      <c r="B7" s="1553" t="s">
        <v>1921</v>
      </c>
      <c r="C7" s="1553" t="s">
        <v>1912</v>
      </c>
      <c r="D7" s="1550"/>
      <c r="E7" s="1550"/>
      <c r="F7" s="1550"/>
      <c r="G7" s="1553" t="s">
        <v>2488</v>
      </c>
      <c r="H7" s="1553" t="s">
        <v>2489</v>
      </c>
    </row>
    <row r="8" spans="2:8">
      <c r="B8" s="1556" t="s">
        <v>231</v>
      </c>
      <c r="C8" s="1556" t="s">
        <v>1911</v>
      </c>
      <c r="G8" s="1556" t="s">
        <v>143</v>
      </c>
      <c r="H8" s="1556" t="s">
        <v>145</v>
      </c>
    </row>
    <row r="9" spans="2:8">
      <c r="B9" s="1562"/>
      <c r="C9" s="1562"/>
      <c r="D9" s="3602" t="s">
        <v>1878</v>
      </c>
      <c r="E9" s="3602"/>
      <c r="F9" s="1565" t="s">
        <v>1738</v>
      </c>
      <c r="G9" s="1570"/>
      <c r="H9" s="1570"/>
    </row>
    <row r="10" spans="2:8">
      <c r="B10" s="1562"/>
      <c r="C10" s="1562"/>
      <c r="D10" s="3604" t="s">
        <v>1879</v>
      </c>
      <c r="E10" s="3604"/>
      <c r="F10" s="1569" t="s">
        <v>1741</v>
      </c>
      <c r="G10" s="1570"/>
      <c r="H10" s="1570"/>
    </row>
    <row r="11" spans="2:8">
      <c r="B11" s="1562"/>
      <c r="C11" s="1562"/>
      <c r="D11" s="3604" t="s">
        <v>1880</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2490</v>
      </c>
      <c r="C17" s="1562"/>
      <c r="D17" s="3602" t="s">
        <v>1883</v>
      </c>
      <c r="E17" s="3602"/>
      <c r="F17" s="1565" t="s">
        <v>1800</v>
      </c>
      <c r="G17" s="1566"/>
      <c r="H17" s="1566"/>
    </row>
    <row r="18" spans="2:8">
      <c r="B18" s="1556" t="s">
        <v>2491</v>
      </c>
      <c r="C18" s="1562"/>
      <c r="D18" s="3604" t="s">
        <v>1885</v>
      </c>
      <c r="E18" s="3604"/>
      <c r="F18" s="1569" t="s">
        <v>1752</v>
      </c>
      <c r="G18" s="1570"/>
      <c r="H18" s="1570"/>
    </row>
    <row r="19" spans="2:8">
      <c r="B19" s="1556"/>
      <c r="C19" s="1562"/>
      <c r="D19" s="3604" t="s">
        <v>1886</v>
      </c>
      <c r="E19" s="3604"/>
      <c r="F19" s="1569" t="s">
        <v>1754</v>
      </c>
      <c r="G19" s="1570"/>
      <c r="H19" s="1570"/>
    </row>
    <row r="20" spans="2:8">
      <c r="B20" s="1556"/>
      <c r="C20" s="1562"/>
      <c r="D20" s="3604" t="s">
        <v>1888</v>
      </c>
      <c r="E20" s="3604"/>
      <c r="F20" s="1569" t="s">
        <v>1889</v>
      </c>
      <c r="G20" s="1570"/>
      <c r="H20" s="1570"/>
    </row>
    <row r="21" spans="2:8">
      <c r="B21" s="1556" t="s">
        <v>2491</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1890</v>
      </c>
      <c r="E23" s="3604"/>
      <c r="F23" s="1569" t="s">
        <v>1891</v>
      </c>
      <c r="G23" s="1570"/>
      <c r="H23" s="1570"/>
    </row>
    <row r="24" spans="2:8">
      <c r="B24" s="1556"/>
      <c r="C24" s="1562"/>
      <c r="D24" s="3604" t="s">
        <v>1892</v>
      </c>
      <c r="E24" s="3604"/>
      <c r="F24" s="1569" t="s">
        <v>377</v>
      </c>
      <c r="G24" s="1570"/>
      <c r="H24" s="1570"/>
    </row>
    <row r="25" spans="2:8">
      <c r="B25" s="1556"/>
      <c r="C25" s="1562"/>
      <c r="D25" s="3604" t="s">
        <v>1893</v>
      </c>
      <c r="E25" s="3604"/>
      <c r="F25" s="1569" t="s">
        <v>1706</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1895</v>
      </c>
      <c r="E28" s="3602"/>
      <c r="F28" s="1565" t="s">
        <v>1709</v>
      </c>
      <c r="G28" s="1566"/>
      <c r="H28" s="1566"/>
    </row>
    <row r="29" spans="2:8">
      <c r="B29" s="1556"/>
      <c r="C29" s="1562"/>
      <c r="D29" s="3604" t="s">
        <v>1896</v>
      </c>
      <c r="E29" s="3604"/>
      <c r="F29" s="1569" t="s">
        <v>1897</v>
      </c>
      <c r="G29" s="1570"/>
      <c r="H29" s="1570"/>
    </row>
    <row r="30" spans="2:8">
      <c r="B30" s="1556"/>
      <c r="C30" s="1562"/>
      <c r="D30" s="3604" t="s">
        <v>1899</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1900</v>
      </c>
      <c r="E35" s="3602"/>
      <c r="F35" s="1565" t="s">
        <v>1714</v>
      </c>
      <c r="G35" s="1566"/>
      <c r="H35" s="1566"/>
    </row>
    <row r="36" spans="2:8">
      <c r="B36" s="1556"/>
      <c r="C36" s="1562"/>
      <c r="D36" s="3604" t="s">
        <v>1901</v>
      </c>
      <c r="E36" s="3604"/>
      <c r="F36" s="1569" t="s">
        <v>1902</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1903</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1904</v>
      </c>
      <c r="E46" s="3602"/>
      <c r="F46" s="1565" t="s">
        <v>1769</v>
      </c>
      <c r="G46" s="1566"/>
      <c r="H46" s="1566"/>
    </row>
    <row r="47" spans="2:8">
      <c r="B47" s="1556"/>
      <c r="C47" s="1562"/>
      <c r="D47" s="3604" t="s">
        <v>1905</v>
      </c>
      <c r="E47" s="3604"/>
      <c r="F47" s="1569" t="s">
        <v>354</v>
      </c>
      <c r="G47" s="1570"/>
      <c r="H47" s="1570"/>
    </row>
    <row r="48" spans="2:8">
      <c r="B48" s="1556"/>
      <c r="C48" s="1562"/>
      <c r="D48" s="3604" t="s">
        <v>1906</v>
      </c>
      <c r="E48" s="3604"/>
      <c r="F48" s="1569" t="s">
        <v>1907</v>
      </c>
      <c r="G48" s="1570"/>
      <c r="H48" s="1570"/>
    </row>
    <row r="49" spans="2:8">
      <c r="B49" s="1556"/>
      <c r="C49" s="1562"/>
      <c r="D49" s="3604" t="s">
        <v>304</v>
      </c>
      <c r="E49" s="3604"/>
      <c r="F49" s="1569" t="s">
        <v>1908</v>
      </c>
      <c r="G49" s="1570"/>
      <c r="H49" s="1570"/>
    </row>
    <row r="50" spans="2:8">
      <c r="B50" s="1558"/>
      <c r="C50" s="1566"/>
      <c r="D50" s="3606" t="s">
        <v>689</v>
      </c>
      <c r="E50" s="3606"/>
      <c r="F50" s="1572" t="s">
        <v>378</v>
      </c>
      <c r="G50" s="1570"/>
      <c r="H50" s="1570"/>
    </row>
    <row r="52" spans="2:8">
      <c r="G52" s="1555" t="s">
        <v>161</v>
      </c>
    </row>
    <row r="53" spans="2:8">
      <c r="E53" s="1564" t="s">
        <v>1909</v>
      </c>
      <c r="F53" s="1552" t="s">
        <v>347</v>
      </c>
      <c r="G53" s="1570"/>
    </row>
    <row r="54" spans="2:8">
      <c r="B54" s="3600" t="s">
        <v>2492</v>
      </c>
      <c r="C54" s="3600"/>
      <c r="D54" s="3600"/>
      <c r="E54" s="3600"/>
    </row>
    <row r="55" spans="2:8">
      <c r="B55" s="3600" t="s">
        <v>2493</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2494</v>
      </c>
      <c r="C4" s="4035" t="s">
        <v>691</v>
      </c>
      <c r="D4" s="4035"/>
      <c r="E4" s="4035"/>
    </row>
    <row r="5" spans="2:6">
      <c r="B5" s="1548"/>
      <c r="C5" s="4035" t="s">
        <v>2495</v>
      </c>
      <c r="D5" s="4035"/>
      <c r="E5" s="4035"/>
    </row>
    <row r="6" spans="2:6">
      <c r="B6" s="1573">
        <v>2023.2</v>
      </c>
      <c r="C6" s="4035" t="s">
        <v>2496</v>
      </c>
      <c r="D6" s="4035"/>
      <c r="E6" s="4035"/>
    </row>
    <row r="8" spans="2:6">
      <c r="B8" s="1549"/>
      <c r="C8" s="1550"/>
      <c r="D8" s="1550"/>
      <c r="E8" s="1553" t="s">
        <v>694</v>
      </c>
    </row>
    <row r="9" spans="2:6">
      <c r="B9" s="1551"/>
      <c r="E9" s="1556" t="s">
        <v>695</v>
      </c>
    </row>
    <row r="10" spans="2:6">
      <c r="B10" s="1551"/>
      <c r="E10" s="1558" t="s">
        <v>143</v>
      </c>
    </row>
    <row r="11" spans="2:6">
      <c r="B11" s="3601" t="s">
        <v>1878</v>
      </c>
      <c r="C11" s="3602"/>
      <c r="D11" s="1565" t="s">
        <v>1738</v>
      </c>
      <c r="E11" s="1570"/>
    </row>
    <row r="12" spans="2:6">
      <c r="B12" s="3603" t="s">
        <v>1879</v>
      </c>
      <c r="C12" s="3604"/>
      <c r="D12" s="1569" t="s">
        <v>1741</v>
      </c>
      <c r="E12" s="1570"/>
    </row>
    <row r="13" spans="2:6">
      <c r="B13" s="3603" t="s">
        <v>1880</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1883</v>
      </c>
      <c r="C19" s="3602"/>
      <c r="D19" s="1565" t="s">
        <v>1800</v>
      </c>
      <c r="E19" s="1566"/>
    </row>
    <row r="20" spans="2:5">
      <c r="B20" s="3603" t="s">
        <v>1885</v>
      </c>
      <c r="C20" s="3604"/>
      <c r="D20" s="1569" t="s">
        <v>1752</v>
      </c>
      <c r="E20" s="1570"/>
    </row>
    <row r="21" spans="2:5">
      <c r="B21" s="3603" t="s">
        <v>1886</v>
      </c>
      <c r="C21" s="3604"/>
      <c r="D21" s="1569" t="s">
        <v>1754</v>
      </c>
      <c r="E21" s="1570"/>
    </row>
    <row r="22" spans="2:5">
      <c r="B22" s="3603" t="s">
        <v>1888</v>
      </c>
      <c r="C22" s="3604"/>
      <c r="D22" s="1569" t="s">
        <v>1889</v>
      </c>
      <c r="E22" s="1570"/>
    </row>
    <row r="23" spans="2:5">
      <c r="B23" s="3603" t="s">
        <v>315</v>
      </c>
      <c r="C23" s="3604"/>
      <c r="D23" s="1569" t="s">
        <v>364</v>
      </c>
      <c r="E23" s="1570"/>
    </row>
    <row r="24" spans="2:5">
      <c r="B24" s="3603" t="s">
        <v>316</v>
      </c>
      <c r="C24" s="3604"/>
      <c r="D24" s="1569" t="s">
        <v>365</v>
      </c>
      <c r="E24" s="1570"/>
    </row>
    <row r="25" spans="2:5">
      <c r="B25" s="3603" t="s">
        <v>1890</v>
      </c>
      <c r="C25" s="3604"/>
      <c r="D25" s="1569" t="s">
        <v>1891</v>
      </c>
      <c r="E25" s="1570"/>
    </row>
    <row r="26" spans="2:5">
      <c r="B26" s="3603" t="s">
        <v>1892</v>
      </c>
      <c r="C26" s="3604"/>
      <c r="D26" s="1569" t="s">
        <v>377</v>
      </c>
      <c r="E26" s="1570"/>
    </row>
    <row r="27" spans="2:5">
      <c r="B27" s="3603" t="s">
        <v>1893</v>
      </c>
      <c r="C27" s="3604"/>
      <c r="D27" s="1569" t="s">
        <v>1706</v>
      </c>
      <c r="E27" s="1570"/>
    </row>
    <row r="28" spans="2:5">
      <c r="B28" s="3603" t="s">
        <v>317</v>
      </c>
      <c r="C28" s="3604"/>
      <c r="D28" s="1569" t="s">
        <v>344</v>
      </c>
      <c r="E28" s="1570"/>
    </row>
    <row r="29" spans="2:5">
      <c r="B29" s="3599"/>
      <c r="C29" s="3600"/>
      <c r="E29" s="1561"/>
    </row>
    <row r="30" spans="2:5">
      <c r="B30" s="3601" t="s">
        <v>1895</v>
      </c>
      <c r="C30" s="3602"/>
      <c r="D30" s="1565" t="s">
        <v>1709</v>
      </c>
      <c r="E30" s="1566"/>
    </row>
    <row r="31" spans="2:5">
      <c r="B31" s="3603" t="s">
        <v>1896</v>
      </c>
      <c r="C31" s="3604"/>
      <c r="D31" s="1569" t="s">
        <v>1897</v>
      </c>
      <c r="E31" s="1570"/>
    </row>
    <row r="32" spans="2:5">
      <c r="B32" s="3603" t="s">
        <v>1899</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1900</v>
      </c>
      <c r="C37" s="3602"/>
      <c r="D37" s="1565" t="s">
        <v>1714</v>
      </c>
      <c r="E37" s="1566"/>
    </row>
    <row r="38" spans="2:5">
      <c r="B38" s="3603" t="s">
        <v>1901</v>
      </c>
      <c r="C38" s="3604"/>
      <c r="D38" s="1569" t="s">
        <v>1902</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1903</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1904</v>
      </c>
      <c r="C48" s="3602"/>
      <c r="D48" s="1565" t="s">
        <v>1769</v>
      </c>
      <c r="E48" s="1570"/>
    </row>
    <row r="49" spans="2:5">
      <c r="B49" s="3603" t="s">
        <v>1905</v>
      </c>
      <c r="C49" s="3604"/>
      <c r="D49" s="1569" t="s">
        <v>354</v>
      </c>
      <c r="E49" s="1570"/>
    </row>
    <row r="50" spans="2:5">
      <c r="B50" s="3603" t="s">
        <v>1906</v>
      </c>
      <c r="C50" s="3604"/>
      <c r="D50" s="1569" t="s">
        <v>1907</v>
      </c>
      <c r="E50" s="1570"/>
    </row>
    <row r="51" spans="2:5">
      <c r="B51" s="3603" t="s">
        <v>304</v>
      </c>
      <c r="C51" s="3604"/>
      <c r="D51" s="1569" t="s">
        <v>1908</v>
      </c>
      <c r="E51" s="1570"/>
    </row>
    <row r="52" spans="2:5">
      <c r="B52" s="3603" t="s">
        <v>689</v>
      </c>
      <c r="C52" s="3604"/>
      <c r="D52" s="1569" t="s">
        <v>378</v>
      </c>
      <c r="E52" s="1570"/>
    </row>
    <row r="53" spans="2:5">
      <c r="B53" s="1551"/>
      <c r="E53" s="1574"/>
    </row>
    <row r="54" spans="2:5">
      <c r="B54" s="1551"/>
      <c r="E54" s="2375" t="s">
        <v>161</v>
      </c>
    </row>
    <row r="55" spans="2:5" ht="14.4" customHeight="1">
      <c r="B55" s="4033" t="s">
        <v>1909</v>
      </c>
      <c r="C55" s="4034"/>
      <c r="D55" s="1788" t="s">
        <v>347</v>
      </c>
      <c r="E55" s="1570"/>
    </row>
    <row r="56" spans="2:5">
      <c r="B56" s="4032" t="s">
        <v>2497</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2498</v>
      </c>
      <c r="C4" s="3593"/>
      <c r="D4" s="3593"/>
      <c r="I4" s="4035" t="s">
        <v>549</v>
      </c>
      <c r="J4" s="4035"/>
      <c r="K4" s="4035"/>
      <c r="L4" s="4035"/>
      <c r="M4" s="4035"/>
      <c r="N4" s="4035"/>
      <c r="O4" s="4035"/>
      <c r="P4" s="4035"/>
      <c r="Q4" s="4035"/>
      <c r="R4" s="4035"/>
      <c r="S4" s="4035"/>
    </row>
    <row r="5" spans="2:19">
      <c r="B5" s="3593"/>
      <c r="C5" s="3593"/>
      <c r="D5" s="3593"/>
      <c r="I5" s="4035" t="s">
        <v>2499</v>
      </c>
      <c r="J5" s="4035"/>
      <c r="K5" s="4035"/>
      <c r="L5" s="4035"/>
      <c r="M5" s="4035"/>
      <c r="N5" s="4035"/>
      <c r="O5" s="4035"/>
      <c r="P5" s="4035"/>
      <c r="Q5" s="4035"/>
      <c r="R5" s="4035"/>
      <c r="S5" s="4035"/>
    </row>
    <row r="6" spans="2:19">
      <c r="B6" s="3607">
        <v>2023.2</v>
      </c>
      <c r="C6" s="3607"/>
      <c r="D6" s="3607"/>
      <c r="I6" s="4035" t="s">
        <v>2500</v>
      </c>
      <c r="J6" s="4035"/>
      <c r="K6" s="4035"/>
      <c r="L6" s="4035"/>
      <c r="M6" s="4035"/>
      <c r="N6" s="4035"/>
      <c r="O6" s="4035"/>
      <c r="P6" s="4035"/>
      <c r="Q6" s="4035"/>
      <c r="R6" s="4035"/>
      <c r="S6" s="4035"/>
    </row>
    <row r="8" spans="2:19">
      <c r="B8" s="1549"/>
      <c r="C8" s="1550"/>
      <c r="D8" s="1550"/>
      <c r="E8" s="1550"/>
      <c r="F8" s="1550"/>
      <c r="G8" s="1550"/>
      <c r="H8" s="1550"/>
      <c r="I8" s="3594" t="s">
        <v>2501</v>
      </c>
      <c r="J8" s="3595"/>
      <c r="K8" s="3596"/>
      <c r="L8" s="3594" t="s">
        <v>2502</v>
      </c>
      <c r="M8" s="3595"/>
      <c r="N8" s="3596"/>
      <c r="O8" s="3594" t="s">
        <v>2503</v>
      </c>
      <c r="P8" s="3595"/>
      <c r="Q8" s="3595"/>
      <c r="R8" s="3595"/>
      <c r="S8" s="3596"/>
    </row>
    <row r="9" spans="2:19">
      <c r="B9" s="2523" t="s">
        <v>1496</v>
      </c>
      <c r="I9" s="1553" t="s">
        <v>1971</v>
      </c>
      <c r="J9" s="1553" t="s">
        <v>2269</v>
      </c>
      <c r="K9" s="2524" t="s">
        <v>2504</v>
      </c>
      <c r="L9" s="1553" t="s">
        <v>1971</v>
      </c>
      <c r="M9" s="1553" t="s">
        <v>2269</v>
      </c>
      <c r="N9" s="2525" t="s">
        <v>2505</v>
      </c>
      <c r="O9" s="1553" t="s">
        <v>2506</v>
      </c>
      <c r="P9" s="1553" t="s">
        <v>2507</v>
      </c>
      <c r="Q9" s="1553" t="s">
        <v>2508</v>
      </c>
      <c r="R9" s="1553" t="s">
        <v>2506</v>
      </c>
      <c r="S9" s="1553" t="s">
        <v>2509</v>
      </c>
    </row>
    <row r="10" spans="2:19">
      <c r="B10" s="1551"/>
      <c r="I10" s="1556" t="s">
        <v>2510</v>
      </c>
      <c r="J10" s="1556" t="s">
        <v>2511</v>
      </c>
      <c r="K10" s="1556" t="s">
        <v>2512</v>
      </c>
      <c r="L10" s="1556" t="s">
        <v>2510</v>
      </c>
      <c r="M10" s="1556" t="s">
        <v>2511</v>
      </c>
      <c r="N10" s="1556" t="s">
        <v>2513</v>
      </c>
      <c r="O10" s="1556" t="s">
        <v>2514</v>
      </c>
      <c r="P10" s="1556" t="s">
        <v>2515</v>
      </c>
      <c r="Q10" s="1556" t="s">
        <v>2516</v>
      </c>
      <c r="R10" s="1556" t="s">
        <v>2401</v>
      </c>
      <c r="S10" s="1556" t="s">
        <v>1495</v>
      </c>
    </row>
    <row r="11" spans="2:19">
      <c r="B11" s="1551"/>
      <c r="I11" s="1556"/>
      <c r="J11" s="1556"/>
      <c r="K11" s="1556"/>
      <c r="L11" s="1556"/>
      <c r="M11" s="1556"/>
      <c r="N11" s="1556"/>
      <c r="O11" s="1556" t="s">
        <v>2517</v>
      </c>
      <c r="P11" s="1556" t="s">
        <v>2518</v>
      </c>
      <c r="Q11" s="1556" t="s">
        <v>2401</v>
      </c>
      <c r="R11" s="1556" t="s">
        <v>2519</v>
      </c>
      <c r="S11" s="1556" t="s">
        <v>2520</v>
      </c>
    </row>
    <row r="12" spans="2:19">
      <c r="B12" s="1551"/>
      <c r="I12" s="1556"/>
      <c r="J12" s="1556"/>
      <c r="K12" s="1556"/>
      <c r="L12" s="1556"/>
      <c r="M12" s="1556"/>
      <c r="N12" s="1556"/>
      <c r="O12" s="1556" t="s">
        <v>2521</v>
      </c>
      <c r="P12" s="1556" t="s">
        <v>2522</v>
      </c>
      <c r="Q12" s="1556" t="s">
        <v>2519</v>
      </c>
      <c r="R12" s="1556" t="s">
        <v>2523</v>
      </c>
      <c r="S12" s="1556"/>
    </row>
    <row r="13" spans="2:19">
      <c r="B13" s="1551"/>
      <c r="I13" s="1556"/>
      <c r="J13" s="1556"/>
      <c r="K13" s="1556"/>
      <c r="L13" s="1556"/>
      <c r="M13" s="1556"/>
      <c r="N13" s="1556"/>
      <c r="O13" s="1556"/>
      <c r="P13" s="1556" t="s">
        <v>2524</v>
      </c>
      <c r="Q13" s="1556" t="s">
        <v>2525</v>
      </c>
      <c r="R13" s="1556"/>
      <c r="S13" s="1556"/>
    </row>
    <row r="14" spans="2:19">
      <c r="B14" s="1551"/>
      <c r="I14" s="1556"/>
      <c r="J14" s="1556"/>
      <c r="K14" s="1556"/>
      <c r="L14" s="1556"/>
      <c r="M14" s="1556"/>
      <c r="N14" s="1556"/>
      <c r="O14" s="1556"/>
      <c r="P14" s="1556" t="s">
        <v>2526</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1995</v>
      </c>
      <c r="S15" s="1558" t="s">
        <v>880</v>
      </c>
    </row>
    <row r="16" spans="2:19">
      <c r="B16" s="3601" t="s">
        <v>216</v>
      </c>
      <c r="C16" s="3602"/>
      <c r="D16" s="3602" t="s">
        <v>1429</v>
      </c>
      <c r="E16" s="3602"/>
      <c r="F16" s="3602"/>
      <c r="G16" s="3602"/>
      <c r="H16" s="1565" t="s">
        <v>1738</v>
      </c>
      <c r="I16" s="1570"/>
      <c r="J16" s="1570"/>
      <c r="K16" s="1570"/>
      <c r="L16" s="1570"/>
      <c r="M16" s="1570"/>
      <c r="N16" s="1570"/>
      <c r="O16" s="1570"/>
      <c r="P16" s="1570"/>
      <c r="Q16" s="1570"/>
      <c r="R16" s="1570"/>
      <c r="S16" s="1570"/>
    </row>
    <row r="17" spans="2:19">
      <c r="B17" s="1551"/>
      <c r="E17" s="3604" t="s">
        <v>553</v>
      </c>
      <c r="F17" s="3604"/>
      <c r="G17" s="3604"/>
      <c r="H17" s="1569" t="s">
        <v>1741</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2204</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2242</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2243</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2243</v>
      </c>
      <c r="H29" s="1569" t="s">
        <v>339</v>
      </c>
      <c r="I29" s="1570"/>
      <c r="J29" s="1570"/>
      <c r="K29" s="1570"/>
      <c r="L29" s="1570"/>
      <c r="M29" s="1570"/>
      <c r="N29" s="1570"/>
      <c r="O29" s="1570"/>
      <c r="P29" s="1570"/>
      <c r="Q29" s="1570"/>
      <c r="R29" s="1570"/>
      <c r="S29" s="1570"/>
    </row>
    <row r="30" spans="2:19">
      <c r="B30" s="1551"/>
      <c r="G30" s="1568" t="s">
        <v>1397</v>
      </c>
      <c r="H30" s="1569" t="s">
        <v>1685</v>
      </c>
      <c r="I30" s="1570"/>
      <c r="J30" s="1570"/>
      <c r="K30" s="1570"/>
      <c r="L30" s="1570"/>
      <c r="M30" s="1570"/>
      <c r="N30" s="1570"/>
      <c r="O30" s="1570"/>
      <c r="P30" s="1570"/>
      <c r="Q30" s="1570"/>
      <c r="R30" s="1570"/>
      <c r="S30" s="1570"/>
    </row>
    <row r="31" spans="2:19">
      <c r="B31" s="1551"/>
      <c r="C31" s="3602" t="s">
        <v>1508</v>
      </c>
      <c r="D31" s="3602"/>
      <c r="E31" s="3602"/>
      <c r="F31" s="3602"/>
      <c r="G31" s="3602"/>
      <c r="H31" s="1565" t="s">
        <v>2097</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1692</v>
      </c>
      <c r="I32" s="1570"/>
      <c r="J32" s="1570"/>
      <c r="K32" s="1570"/>
      <c r="L32" s="1570"/>
      <c r="M32" s="1570"/>
      <c r="N32" s="1570"/>
      <c r="O32" s="1570"/>
      <c r="P32" s="1570"/>
      <c r="Q32" s="1570"/>
      <c r="R32" s="1570"/>
      <c r="S32" s="1570"/>
    </row>
    <row r="33" spans="2:19">
      <c r="B33" s="1551"/>
      <c r="G33" s="1568" t="s">
        <v>2243</v>
      </c>
      <c r="H33" s="1569" t="s">
        <v>1696</v>
      </c>
      <c r="I33" s="1570"/>
      <c r="J33" s="1570"/>
      <c r="K33" s="1570"/>
      <c r="L33" s="1570"/>
      <c r="M33" s="1570"/>
      <c r="N33" s="1570"/>
      <c r="O33" s="1570"/>
      <c r="P33" s="1570"/>
      <c r="Q33" s="1570"/>
      <c r="R33" s="1570"/>
      <c r="S33" s="1570"/>
    </row>
    <row r="34" spans="2:19">
      <c r="B34" s="1551"/>
      <c r="G34" s="1568" t="s">
        <v>1397</v>
      </c>
      <c r="H34" s="1569" t="s">
        <v>1699</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2243</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2244</v>
      </c>
      <c r="I40" s="1570"/>
      <c r="J40" s="1570"/>
      <c r="K40" s="1570"/>
      <c r="L40" s="1570"/>
      <c r="M40" s="1570"/>
      <c r="N40" s="1570"/>
      <c r="O40" s="1570"/>
      <c r="P40" s="1570"/>
      <c r="Q40" s="1570"/>
      <c r="R40" s="1570"/>
      <c r="S40" s="1570"/>
    </row>
    <row r="41" spans="2:19">
      <c r="B41" s="1551"/>
      <c r="C41" s="3604" t="s">
        <v>559</v>
      </c>
      <c r="D41" s="3604"/>
      <c r="E41" s="3604"/>
      <c r="F41" s="3604"/>
      <c r="G41" s="3604"/>
      <c r="H41" s="1569" t="s">
        <v>2245</v>
      </c>
      <c r="I41" s="1570"/>
      <c r="J41" s="1570"/>
      <c r="K41" s="1570"/>
      <c r="L41" s="1570"/>
      <c r="M41" s="1570"/>
      <c r="N41" s="1570"/>
      <c r="O41" s="1570"/>
      <c r="P41" s="1570"/>
      <c r="Q41" s="1570"/>
      <c r="R41" s="1570"/>
      <c r="S41" s="1570"/>
    </row>
    <row r="42" spans="2:19">
      <c r="B42" s="3601" t="s">
        <v>561</v>
      </c>
      <c r="C42" s="3602"/>
      <c r="D42" s="3602"/>
      <c r="E42" s="3602"/>
      <c r="F42" s="3602"/>
      <c r="G42" s="3602"/>
      <c r="H42" s="1565" t="s">
        <v>2246</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1706</v>
      </c>
      <c r="I46" s="1570"/>
      <c r="J46" s="1570"/>
      <c r="K46" s="1570"/>
      <c r="L46" s="1570"/>
      <c r="M46" s="1570"/>
      <c r="N46" s="1570"/>
      <c r="O46" s="1570"/>
      <c r="P46" s="1570"/>
      <c r="Q46" s="1570"/>
      <c r="R46" s="1570"/>
      <c r="S46" s="1570"/>
    </row>
    <row r="47" spans="2:19">
      <c r="B47" s="3599" t="s">
        <v>2247</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2248</v>
      </c>
      <c r="I48" s="1566"/>
      <c r="J48" s="1566"/>
      <c r="K48" s="1566"/>
      <c r="L48" s="1566"/>
      <c r="M48" s="1566"/>
      <c r="N48" s="1566"/>
      <c r="O48" s="1566"/>
      <c r="P48" s="1566"/>
      <c r="Q48" s="1566"/>
      <c r="R48" s="1566"/>
      <c r="S48" s="1566"/>
    </row>
    <row r="49" spans="2:19">
      <c r="B49" s="1551"/>
      <c r="C49" s="3604" t="s">
        <v>568</v>
      </c>
      <c r="D49" s="3604"/>
      <c r="E49" s="3604"/>
      <c r="F49" s="3604"/>
      <c r="G49" s="3604"/>
      <c r="H49" s="1569" t="s">
        <v>2249</v>
      </c>
      <c r="I49" s="1570"/>
      <c r="J49" s="1570"/>
      <c r="K49" s="1570"/>
      <c r="L49" s="1570"/>
      <c r="M49" s="1570"/>
      <c r="N49" s="1570"/>
      <c r="O49" s="1570"/>
      <c r="P49" s="1570"/>
      <c r="Q49" s="1570"/>
      <c r="R49" s="1570"/>
      <c r="S49" s="1570"/>
    </row>
    <row r="50" spans="2:19">
      <c r="B50" s="1551"/>
      <c r="C50" s="3604" t="s">
        <v>569</v>
      </c>
      <c r="D50" s="3604"/>
      <c r="E50" s="3604"/>
      <c r="F50" s="3604"/>
      <c r="G50" s="3604"/>
      <c r="H50" s="1569" t="s">
        <v>2250</v>
      </c>
      <c r="I50" s="1570"/>
      <c r="J50" s="1570"/>
      <c r="K50" s="1570"/>
      <c r="L50" s="1570"/>
      <c r="M50" s="1570"/>
      <c r="N50" s="1570"/>
      <c r="O50" s="1570"/>
      <c r="P50" s="1570"/>
      <c r="Q50" s="1570"/>
      <c r="R50" s="1570"/>
      <c r="S50" s="1570"/>
    </row>
    <row r="51" spans="2:19">
      <c r="B51" s="1551"/>
      <c r="C51" s="3604" t="s">
        <v>570</v>
      </c>
      <c r="D51" s="3604"/>
      <c r="E51" s="3604"/>
      <c r="F51" s="3604"/>
      <c r="G51" s="3604"/>
      <c r="H51" s="1569" t="s">
        <v>1831</v>
      </c>
      <c r="I51" s="1570"/>
      <c r="J51" s="1570"/>
      <c r="K51" s="1570"/>
      <c r="L51" s="1570"/>
      <c r="M51" s="1570"/>
      <c r="N51" s="1570"/>
      <c r="O51" s="1570"/>
      <c r="P51" s="1570"/>
      <c r="Q51" s="1570"/>
      <c r="R51" s="1570"/>
      <c r="S51" s="1570"/>
    </row>
    <row r="52" spans="2:19">
      <c r="B52" s="1551"/>
      <c r="C52" s="3604" t="s">
        <v>572</v>
      </c>
      <c r="D52" s="3604"/>
      <c r="E52" s="3604"/>
      <c r="F52" s="3604"/>
      <c r="G52" s="3604"/>
      <c r="H52" s="1569" t="s">
        <v>2251</v>
      </c>
      <c r="I52" s="1570"/>
      <c r="J52" s="1570"/>
      <c r="K52" s="1570"/>
      <c r="L52" s="1570"/>
      <c r="M52" s="1570"/>
      <c r="N52" s="1570"/>
      <c r="O52" s="1570"/>
      <c r="P52" s="1570"/>
      <c r="Q52" s="1570"/>
      <c r="R52" s="1570"/>
      <c r="S52" s="1570"/>
    </row>
    <row r="53" spans="2:19">
      <c r="B53" s="1551"/>
      <c r="C53" s="3604" t="s">
        <v>573</v>
      </c>
      <c r="D53" s="3604"/>
      <c r="E53" s="3604"/>
      <c r="F53" s="3604"/>
      <c r="G53" s="3604"/>
      <c r="H53" s="1569" t="s">
        <v>2252</v>
      </c>
      <c r="I53" s="1570"/>
      <c r="J53" s="1570"/>
      <c r="K53" s="1570"/>
      <c r="L53" s="1570"/>
      <c r="M53" s="1570"/>
      <c r="N53" s="1570"/>
      <c r="O53" s="1570"/>
      <c r="P53" s="1570"/>
      <c r="Q53" s="1570"/>
      <c r="R53" s="1570"/>
      <c r="S53" s="1570"/>
    </row>
    <row r="54" spans="2:19">
      <c r="B54" s="1551"/>
      <c r="C54" s="3604" t="s">
        <v>575</v>
      </c>
      <c r="D54" s="3604"/>
      <c r="E54" s="3604"/>
      <c r="F54" s="3604"/>
      <c r="G54" s="3604"/>
      <c r="H54" s="1569" t="s">
        <v>2253</v>
      </c>
      <c r="I54" s="1570"/>
      <c r="J54" s="1570"/>
      <c r="K54" s="1570"/>
      <c r="L54" s="1570"/>
      <c r="M54" s="1570"/>
      <c r="N54" s="1570"/>
      <c r="O54" s="1570"/>
      <c r="P54" s="1570"/>
      <c r="Q54" s="1570"/>
      <c r="R54" s="1570"/>
      <c r="S54" s="1570"/>
    </row>
    <row r="55" spans="2:19">
      <c r="B55" s="1551"/>
      <c r="C55" s="3604" t="s">
        <v>576</v>
      </c>
      <c r="D55" s="3604"/>
      <c r="E55" s="3604"/>
      <c r="F55" s="3604"/>
      <c r="G55" s="3604"/>
      <c r="H55" s="1569" t="s">
        <v>1709</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2254</v>
      </c>
      <c r="C57" s="3602"/>
      <c r="D57" s="3602"/>
      <c r="E57" s="3602"/>
      <c r="F57" s="3602"/>
      <c r="G57" s="3602"/>
      <c r="H57" s="1565" t="s">
        <v>1872</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1714</v>
      </c>
      <c r="I59" s="1570"/>
      <c r="J59" s="1570"/>
      <c r="K59" s="1570"/>
      <c r="L59" s="1570"/>
      <c r="M59" s="1570"/>
      <c r="N59" s="1570"/>
      <c r="O59" s="1570"/>
      <c r="P59" s="1570"/>
      <c r="Q59" s="1570"/>
      <c r="R59" s="1570"/>
      <c r="S59" s="1570"/>
    </row>
    <row r="60" spans="2:19">
      <c r="B60" s="3599" t="s">
        <v>2255</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1902</v>
      </c>
      <c r="I61" s="1566"/>
      <c r="J61" s="1566"/>
      <c r="K61" s="1566"/>
      <c r="L61" s="1566"/>
      <c r="M61" s="1566"/>
      <c r="N61" s="1566"/>
      <c r="O61" s="1566"/>
      <c r="P61" s="1566"/>
      <c r="Q61" s="1566"/>
      <c r="R61" s="1566"/>
      <c r="S61" s="1566"/>
    </row>
    <row r="62" spans="2:19">
      <c r="B62" s="1551"/>
      <c r="C62" s="3604" t="s">
        <v>583</v>
      </c>
      <c r="D62" s="3604"/>
      <c r="E62" s="3604"/>
      <c r="F62" s="3604"/>
      <c r="G62" s="3604"/>
      <c r="H62" s="1569" t="s">
        <v>2256</v>
      </c>
      <c r="I62" s="1570"/>
      <c r="J62" s="1570"/>
      <c r="K62" s="1570"/>
      <c r="L62" s="1570"/>
      <c r="M62" s="1570"/>
      <c r="N62" s="1570"/>
      <c r="O62" s="1570"/>
      <c r="P62" s="1570"/>
      <c r="Q62" s="1570"/>
      <c r="R62" s="1570"/>
      <c r="S62" s="1570"/>
    </row>
    <row r="63" spans="2:19">
      <c r="B63" s="3601" t="s">
        <v>2257</v>
      </c>
      <c r="C63" s="3602"/>
      <c r="D63" s="3602"/>
      <c r="E63" s="3602"/>
      <c r="F63" s="3602"/>
      <c r="G63" s="3602"/>
      <c r="H63" s="1565" t="s">
        <v>2258</v>
      </c>
      <c r="I63" s="1570"/>
      <c r="J63" s="1570"/>
      <c r="K63" s="1570"/>
      <c r="L63" s="1570"/>
      <c r="M63" s="1570"/>
      <c r="N63" s="1570"/>
      <c r="O63" s="1570"/>
      <c r="P63" s="1570"/>
      <c r="Q63" s="1570"/>
      <c r="R63" s="1570"/>
      <c r="S63" s="1570"/>
    </row>
    <row r="64" spans="2:19">
      <c r="B64" s="3603" t="s">
        <v>585</v>
      </c>
      <c r="C64" s="3604"/>
      <c r="D64" s="3604"/>
      <c r="E64" s="3604"/>
      <c r="F64" s="3604"/>
      <c r="G64" s="3604"/>
      <c r="H64" s="1569" t="s">
        <v>2259</v>
      </c>
      <c r="I64" s="1570"/>
      <c r="J64" s="1570"/>
      <c r="K64" s="1570"/>
      <c r="L64" s="1570"/>
      <c r="M64" s="1570"/>
      <c r="N64" s="1570"/>
      <c r="O64" s="1570"/>
      <c r="P64" s="1570"/>
      <c r="Q64" s="1570"/>
      <c r="R64" s="1570"/>
      <c r="S64" s="1570"/>
    </row>
    <row r="65" spans="2:19">
      <c r="B65" s="3603" t="s">
        <v>586</v>
      </c>
      <c r="C65" s="3604"/>
      <c r="D65" s="3604"/>
      <c r="E65" s="3604"/>
      <c r="F65" s="3604"/>
      <c r="G65" s="3604"/>
      <c r="H65" s="1569" t="s">
        <v>2260</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2527</v>
      </c>
      <c r="C4" s="3593"/>
      <c r="I4" s="4035" t="s">
        <v>1636</v>
      </c>
      <c r="J4" s="4035"/>
      <c r="K4" s="4035"/>
      <c r="L4" s="4035"/>
      <c r="M4" s="4035"/>
      <c r="N4" s="4035"/>
      <c r="O4" s="4035"/>
      <c r="P4" s="4035"/>
      <c r="Q4" s="4035"/>
      <c r="R4" s="4035"/>
      <c r="S4" s="4035"/>
    </row>
    <row r="5" spans="2:19">
      <c r="B5" s="3607">
        <v>2023.2</v>
      </c>
      <c r="C5" s="3607"/>
      <c r="I5" s="4035" t="s">
        <v>2499</v>
      </c>
      <c r="J5" s="4035"/>
      <c r="K5" s="4035"/>
      <c r="L5" s="4035"/>
      <c r="M5" s="4035"/>
      <c r="N5" s="4035"/>
      <c r="O5" s="4035"/>
      <c r="P5" s="4035"/>
      <c r="Q5" s="4035"/>
      <c r="R5" s="4035"/>
      <c r="S5" s="4035"/>
    </row>
    <row r="6" spans="2:19">
      <c r="I6" s="4035" t="s">
        <v>2500</v>
      </c>
      <c r="J6" s="4035"/>
      <c r="K6" s="4035"/>
      <c r="L6" s="4035"/>
      <c r="M6" s="4035"/>
      <c r="N6" s="4035"/>
      <c r="O6" s="4035"/>
      <c r="P6" s="4035"/>
      <c r="Q6" s="4035"/>
      <c r="R6" s="4035"/>
      <c r="S6" s="4035"/>
    </row>
    <row r="9" spans="2:19">
      <c r="B9" s="1549"/>
      <c r="C9" s="1550"/>
      <c r="D9" s="1550"/>
      <c r="E9" s="1550"/>
      <c r="F9" s="1550"/>
      <c r="G9" s="1550"/>
      <c r="H9" s="1550"/>
      <c r="I9" s="3594" t="s">
        <v>2501</v>
      </c>
      <c r="J9" s="3595"/>
      <c r="K9" s="3596"/>
      <c r="L9" s="3594" t="s">
        <v>2502</v>
      </c>
      <c r="M9" s="3595"/>
      <c r="N9" s="3596"/>
      <c r="O9" s="3594" t="s">
        <v>2503</v>
      </c>
      <c r="P9" s="3595"/>
      <c r="Q9" s="3595"/>
      <c r="R9" s="3595"/>
      <c r="S9" s="3596"/>
    </row>
    <row r="10" spans="2:19">
      <c r="B10" s="1551" t="s">
        <v>1496</v>
      </c>
      <c r="I10" s="1553" t="s">
        <v>1971</v>
      </c>
      <c r="J10" s="1553" t="s">
        <v>2269</v>
      </c>
      <c r="K10" s="2525" t="s">
        <v>2505</v>
      </c>
      <c r="L10" s="1553" t="s">
        <v>1971</v>
      </c>
      <c r="M10" s="1553" t="s">
        <v>2269</v>
      </c>
      <c r="N10" s="2525" t="s">
        <v>2528</v>
      </c>
      <c r="O10" s="1553" t="s">
        <v>2506</v>
      </c>
      <c r="P10" s="1553" t="s">
        <v>2507</v>
      </c>
      <c r="Q10" s="1553" t="s">
        <v>2508</v>
      </c>
      <c r="R10" s="1553" t="s">
        <v>2506</v>
      </c>
      <c r="S10" s="1553" t="s">
        <v>2509</v>
      </c>
    </row>
    <row r="11" spans="2:19">
      <c r="B11" s="1551"/>
      <c r="I11" s="1556" t="s">
        <v>2510</v>
      </c>
      <c r="J11" s="1556" t="s">
        <v>2511</v>
      </c>
      <c r="K11" s="1556" t="s">
        <v>2512</v>
      </c>
      <c r="L11" s="1556" t="s">
        <v>2510</v>
      </c>
      <c r="M11" s="1556" t="s">
        <v>2511</v>
      </c>
      <c r="N11" s="1556" t="s">
        <v>2513</v>
      </c>
      <c r="O11" s="1556" t="s">
        <v>2401</v>
      </c>
      <c r="P11" s="1556" t="s">
        <v>2515</v>
      </c>
      <c r="Q11" s="1556" t="s">
        <v>2516</v>
      </c>
      <c r="R11" s="1556" t="s">
        <v>2514</v>
      </c>
      <c r="S11" s="1556" t="s">
        <v>1495</v>
      </c>
    </row>
    <row r="12" spans="2:19">
      <c r="B12" s="1551"/>
      <c r="I12" s="1556"/>
      <c r="J12" s="1556"/>
      <c r="K12" s="1556"/>
      <c r="L12" s="1556"/>
      <c r="M12" s="1556"/>
      <c r="N12" s="1556"/>
      <c r="O12" s="1556" t="s">
        <v>2529</v>
      </c>
      <c r="P12" s="1556" t="s">
        <v>2518</v>
      </c>
      <c r="Q12" s="1556" t="s">
        <v>2514</v>
      </c>
      <c r="R12" s="1556" t="s">
        <v>2530</v>
      </c>
      <c r="S12" s="1556" t="s">
        <v>2520</v>
      </c>
    </row>
    <row r="13" spans="2:19">
      <c r="B13" s="1551"/>
      <c r="I13" s="1556"/>
      <c r="J13" s="1556"/>
      <c r="K13" s="1556"/>
      <c r="L13" s="1556"/>
      <c r="M13" s="1556"/>
      <c r="N13" s="1556"/>
      <c r="O13" s="1556" t="s">
        <v>2521</v>
      </c>
      <c r="P13" s="1556" t="s">
        <v>2522</v>
      </c>
      <c r="Q13" s="1556" t="s">
        <v>2531</v>
      </c>
      <c r="R13" s="1556" t="s">
        <v>2523</v>
      </c>
      <c r="S13" s="1556"/>
    </row>
    <row r="14" spans="2:19">
      <c r="B14" s="1551"/>
      <c r="I14" s="1556"/>
      <c r="J14" s="1556"/>
      <c r="K14" s="1556"/>
      <c r="L14" s="1556"/>
      <c r="M14" s="1556"/>
      <c r="N14" s="1556"/>
      <c r="O14" s="1556"/>
      <c r="P14" s="1556" t="s">
        <v>2524</v>
      </c>
      <c r="Q14" s="1556" t="s">
        <v>2532</v>
      </c>
      <c r="R14" s="1556"/>
      <c r="S14" s="1556"/>
    </row>
    <row r="15" spans="2:19">
      <c r="B15" s="1551"/>
      <c r="I15" s="1556"/>
      <c r="J15" s="1556"/>
      <c r="K15" s="1556"/>
      <c r="L15" s="1556"/>
      <c r="M15" s="1556"/>
      <c r="N15" s="1556"/>
      <c r="O15" s="1556"/>
      <c r="P15" s="1556" t="s">
        <v>2526</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1995</v>
      </c>
      <c r="S16" s="1558" t="s">
        <v>880</v>
      </c>
    </row>
    <row r="17" spans="2:19">
      <c r="B17" s="3601" t="s">
        <v>216</v>
      </c>
      <c r="C17" s="3602"/>
      <c r="D17" s="3602" t="s">
        <v>1429</v>
      </c>
      <c r="E17" s="3602"/>
      <c r="F17" s="3602"/>
      <c r="G17" s="3602"/>
      <c r="H17" s="1565" t="s">
        <v>1738</v>
      </c>
      <c r="I17" s="1570"/>
      <c r="J17" s="1570"/>
      <c r="K17" s="1570"/>
      <c r="L17" s="1570"/>
      <c r="M17" s="1570"/>
      <c r="N17" s="1570"/>
      <c r="O17" s="1570"/>
      <c r="P17" s="1570"/>
      <c r="Q17" s="1570"/>
      <c r="R17" s="1570"/>
      <c r="S17" s="1570"/>
    </row>
    <row r="18" spans="2:19">
      <c r="B18" s="1551"/>
      <c r="E18" s="3604" t="s">
        <v>553</v>
      </c>
      <c r="F18" s="3604"/>
      <c r="G18" s="3604"/>
      <c r="H18" s="1569" t="s">
        <v>1741</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2204</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2242</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2243</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2243</v>
      </c>
      <c r="H30" s="1569" t="s">
        <v>339</v>
      </c>
      <c r="I30" s="1570"/>
      <c r="J30" s="1570"/>
      <c r="K30" s="1570"/>
      <c r="L30" s="1570"/>
      <c r="M30" s="1570"/>
      <c r="N30" s="1570"/>
      <c r="O30" s="1570"/>
      <c r="P30" s="1570"/>
      <c r="Q30" s="1570"/>
      <c r="R30" s="1570"/>
      <c r="S30" s="1570"/>
    </row>
    <row r="31" spans="2:19">
      <c r="B31" s="1551"/>
      <c r="G31" s="1568" t="s">
        <v>1397</v>
      </c>
      <c r="H31" s="1569" t="s">
        <v>1685</v>
      </c>
      <c r="I31" s="1570"/>
      <c r="J31" s="1570"/>
      <c r="K31" s="1570"/>
      <c r="L31" s="1570"/>
      <c r="M31" s="1570"/>
      <c r="N31" s="1570"/>
      <c r="O31" s="1570"/>
      <c r="P31" s="1570"/>
      <c r="Q31" s="1570"/>
      <c r="R31" s="1570"/>
      <c r="S31" s="1570"/>
    </row>
    <row r="32" spans="2:19">
      <c r="B32" s="1551"/>
      <c r="C32" s="3602" t="s">
        <v>1508</v>
      </c>
      <c r="D32" s="3602"/>
      <c r="E32" s="3602"/>
      <c r="F32" s="3602"/>
      <c r="G32" s="3602"/>
      <c r="H32" s="1565" t="s">
        <v>2097</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1692</v>
      </c>
      <c r="I33" s="1570"/>
      <c r="J33" s="1570"/>
      <c r="K33" s="1570"/>
      <c r="L33" s="1570"/>
      <c r="M33" s="1570"/>
      <c r="N33" s="1570"/>
      <c r="O33" s="1570"/>
      <c r="P33" s="1570"/>
      <c r="Q33" s="1570"/>
      <c r="R33" s="1570"/>
      <c r="S33" s="1570"/>
    </row>
    <row r="34" spans="2:19">
      <c r="B34" s="1551"/>
      <c r="G34" s="1568" t="s">
        <v>2243</v>
      </c>
      <c r="H34" s="1569" t="s">
        <v>1696</v>
      </c>
      <c r="I34" s="1570"/>
      <c r="J34" s="1570"/>
      <c r="K34" s="1570"/>
      <c r="L34" s="1570"/>
      <c r="M34" s="1570"/>
      <c r="N34" s="1570"/>
      <c r="O34" s="1570"/>
      <c r="P34" s="1570"/>
      <c r="Q34" s="1570"/>
      <c r="R34" s="1570"/>
      <c r="S34" s="1570"/>
    </row>
    <row r="35" spans="2:19">
      <c r="B35" s="1551"/>
      <c r="G35" s="1568" t="s">
        <v>1397</v>
      </c>
      <c r="H35" s="1569" t="s">
        <v>1699</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2243</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2244</v>
      </c>
      <c r="I41" s="1570"/>
      <c r="J41" s="1570"/>
      <c r="K41" s="1570"/>
      <c r="L41" s="1570"/>
      <c r="M41" s="1570"/>
      <c r="N41" s="1570"/>
      <c r="O41" s="1570"/>
      <c r="P41" s="1570"/>
      <c r="Q41" s="1570"/>
      <c r="R41" s="1570"/>
      <c r="S41" s="1570"/>
    </row>
    <row r="42" spans="2:19">
      <c r="B42" s="1551"/>
      <c r="C42" s="3604" t="s">
        <v>559</v>
      </c>
      <c r="D42" s="3604"/>
      <c r="E42" s="3604"/>
      <c r="F42" s="3604"/>
      <c r="G42" s="3604"/>
      <c r="H42" s="1569" t="s">
        <v>2245</v>
      </c>
      <c r="I42" s="1570"/>
      <c r="J42" s="1570"/>
      <c r="K42" s="1570"/>
      <c r="L42" s="1570"/>
      <c r="M42" s="1570"/>
      <c r="N42" s="1570"/>
      <c r="O42" s="1570"/>
      <c r="P42" s="1570"/>
      <c r="Q42" s="1570"/>
      <c r="R42" s="1570"/>
      <c r="S42" s="1570"/>
    </row>
    <row r="43" spans="2:19">
      <c r="B43" s="3601" t="s">
        <v>561</v>
      </c>
      <c r="C43" s="3602"/>
      <c r="D43" s="3602"/>
      <c r="E43" s="3602"/>
      <c r="F43" s="3602"/>
      <c r="G43" s="3602"/>
      <c r="H43" s="1565" t="s">
        <v>2246</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1706</v>
      </c>
      <c r="I47" s="1570"/>
      <c r="J47" s="1570"/>
      <c r="K47" s="1570"/>
      <c r="L47" s="1570"/>
      <c r="M47" s="1570"/>
      <c r="N47" s="1570"/>
      <c r="O47" s="1570"/>
      <c r="P47" s="1570"/>
      <c r="Q47" s="1570"/>
      <c r="R47" s="1570"/>
      <c r="S47" s="1570"/>
    </row>
    <row r="48" spans="2:19">
      <c r="B48" s="3599" t="s">
        <v>2247</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2248</v>
      </c>
      <c r="I49" s="1566"/>
      <c r="J49" s="1566"/>
      <c r="K49" s="1566"/>
      <c r="L49" s="1566"/>
      <c r="M49" s="1566"/>
      <c r="N49" s="1566"/>
      <c r="O49" s="1566"/>
      <c r="P49" s="1566"/>
      <c r="Q49" s="1566"/>
      <c r="R49" s="1566"/>
      <c r="S49" s="1566"/>
    </row>
    <row r="50" spans="2:19">
      <c r="B50" s="1551"/>
      <c r="C50" s="3604" t="s">
        <v>568</v>
      </c>
      <c r="D50" s="3604"/>
      <c r="E50" s="3604"/>
      <c r="F50" s="3604"/>
      <c r="G50" s="3604"/>
      <c r="H50" s="1569" t="s">
        <v>2249</v>
      </c>
      <c r="I50" s="1570"/>
      <c r="J50" s="1570"/>
      <c r="K50" s="1570"/>
      <c r="L50" s="1570"/>
      <c r="M50" s="1570"/>
      <c r="N50" s="1570"/>
      <c r="O50" s="1570"/>
      <c r="P50" s="1570"/>
      <c r="Q50" s="1570"/>
      <c r="R50" s="1570"/>
      <c r="S50" s="1570"/>
    </row>
    <row r="51" spans="2:19">
      <c r="B51" s="1551"/>
      <c r="C51" s="3604" t="s">
        <v>569</v>
      </c>
      <c r="D51" s="3604"/>
      <c r="E51" s="3604"/>
      <c r="F51" s="3604"/>
      <c r="G51" s="3604"/>
      <c r="H51" s="1569" t="s">
        <v>2250</v>
      </c>
      <c r="I51" s="1570"/>
      <c r="J51" s="1570"/>
      <c r="K51" s="1570"/>
      <c r="L51" s="1570"/>
      <c r="M51" s="1570"/>
      <c r="N51" s="1570"/>
      <c r="O51" s="1570"/>
      <c r="P51" s="1570"/>
      <c r="Q51" s="1570"/>
      <c r="R51" s="1570"/>
      <c r="S51" s="1570"/>
    </row>
    <row r="52" spans="2:19">
      <c r="B52" s="1551"/>
      <c r="C52" s="3604" t="s">
        <v>570</v>
      </c>
      <c r="D52" s="3604"/>
      <c r="E52" s="3604"/>
      <c r="F52" s="3604"/>
      <c r="G52" s="3604"/>
      <c r="H52" s="1569" t="s">
        <v>1831</v>
      </c>
      <c r="I52" s="1570"/>
      <c r="J52" s="1570"/>
      <c r="K52" s="1570"/>
      <c r="L52" s="1570"/>
      <c r="M52" s="1570"/>
      <c r="N52" s="1570"/>
      <c r="O52" s="1570"/>
      <c r="P52" s="1570"/>
      <c r="Q52" s="1570"/>
      <c r="R52" s="1570"/>
      <c r="S52" s="1570"/>
    </row>
    <row r="53" spans="2:19">
      <c r="B53" s="1551"/>
      <c r="C53" s="3604" t="s">
        <v>572</v>
      </c>
      <c r="D53" s="3604"/>
      <c r="E53" s="3604"/>
      <c r="F53" s="3604"/>
      <c r="G53" s="3604"/>
      <c r="H53" s="1569" t="s">
        <v>2251</v>
      </c>
      <c r="I53" s="1570"/>
      <c r="J53" s="1570"/>
      <c r="K53" s="1570"/>
      <c r="L53" s="1570"/>
      <c r="M53" s="1570"/>
      <c r="N53" s="1570"/>
      <c r="O53" s="1570"/>
      <c r="P53" s="1570"/>
      <c r="Q53" s="1570"/>
      <c r="R53" s="1570"/>
      <c r="S53" s="1570"/>
    </row>
    <row r="54" spans="2:19">
      <c r="B54" s="1551"/>
      <c r="C54" s="3604" t="s">
        <v>573</v>
      </c>
      <c r="D54" s="3604"/>
      <c r="E54" s="3604"/>
      <c r="F54" s="3604"/>
      <c r="G54" s="3604"/>
      <c r="H54" s="1569" t="s">
        <v>2252</v>
      </c>
      <c r="I54" s="1570"/>
      <c r="J54" s="1570"/>
      <c r="K54" s="1570"/>
      <c r="L54" s="1570"/>
      <c r="M54" s="1570"/>
      <c r="N54" s="1570"/>
      <c r="O54" s="1570"/>
      <c r="P54" s="1570"/>
      <c r="Q54" s="1570"/>
      <c r="R54" s="1570"/>
      <c r="S54" s="1570"/>
    </row>
    <row r="55" spans="2:19">
      <c r="B55" s="1551"/>
      <c r="C55" s="3604" t="s">
        <v>575</v>
      </c>
      <c r="D55" s="3604"/>
      <c r="E55" s="3604"/>
      <c r="F55" s="3604"/>
      <c r="G55" s="3604"/>
      <c r="H55" s="1569" t="s">
        <v>2253</v>
      </c>
      <c r="I55" s="1570"/>
      <c r="J55" s="1570"/>
      <c r="K55" s="1570"/>
      <c r="L55" s="1570"/>
      <c r="M55" s="1570"/>
      <c r="N55" s="1570"/>
      <c r="O55" s="1570"/>
      <c r="P55" s="1570"/>
      <c r="Q55" s="1570"/>
      <c r="R55" s="1570"/>
      <c r="S55" s="1570"/>
    </row>
    <row r="56" spans="2:19">
      <c r="B56" s="1551"/>
      <c r="C56" s="3604" t="s">
        <v>576</v>
      </c>
      <c r="D56" s="3604"/>
      <c r="E56" s="3604"/>
      <c r="F56" s="3604"/>
      <c r="G56" s="3604"/>
      <c r="H56" s="1569" t="s">
        <v>1709</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2254</v>
      </c>
      <c r="C58" s="3602"/>
      <c r="D58" s="3602"/>
      <c r="E58" s="3602"/>
      <c r="F58" s="3602"/>
      <c r="G58" s="3602"/>
      <c r="H58" s="1565" t="s">
        <v>1872</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1714</v>
      </c>
      <c r="I60" s="1570"/>
      <c r="J60" s="1570"/>
      <c r="K60" s="1570"/>
      <c r="L60" s="1570"/>
      <c r="M60" s="1570"/>
      <c r="N60" s="1570"/>
      <c r="O60" s="1570"/>
      <c r="P60" s="1570"/>
      <c r="Q60" s="1570"/>
      <c r="R60" s="1570"/>
      <c r="S60" s="1570"/>
    </row>
    <row r="61" spans="2:19">
      <c r="B61" s="3599" t="s">
        <v>2255</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1902</v>
      </c>
      <c r="I62" s="1566"/>
      <c r="J62" s="1566"/>
      <c r="K62" s="1566"/>
      <c r="L62" s="1566"/>
      <c r="M62" s="1566"/>
      <c r="N62" s="1566"/>
      <c r="O62" s="1566"/>
      <c r="P62" s="1566"/>
      <c r="Q62" s="1566"/>
      <c r="R62" s="1566"/>
      <c r="S62" s="1566"/>
    </row>
    <row r="63" spans="2:19">
      <c r="B63" s="1551"/>
      <c r="C63" s="3604" t="s">
        <v>583</v>
      </c>
      <c r="D63" s="3604"/>
      <c r="E63" s="3604"/>
      <c r="F63" s="3604"/>
      <c r="G63" s="3604"/>
      <c r="H63" s="1569" t="s">
        <v>2256</v>
      </c>
      <c r="I63" s="1570"/>
      <c r="J63" s="1570"/>
      <c r="K63" s="1570"/>
      <c r="L63" s="1570"/>
      <c r="M63" s="1570"/>
      <c r="N63" s="1570"/>
      <c r="O63" s="1570"/>
      <c r="P63" s="1570"/>
      <c r="Q63" s="1570"/>
      <c r="R63" s="1570"/>
      <c r="S63" s="1570"/>
    </row>
    <row r="64" spans="2:19">
      <c r="B64" s="3601" t="s">
        <v>2257</v>
      </c>
      <c r="C64" s="3602"/>
      <c r="D64" s="3602"/>
      <c r="E64" s="3602"/>
      <c r="F64" s="3602"/>
      <c r="G64" s="3602"/>
      <c r="H64" s="1565" t="s">
        <v>2258</v>
      </c>
      <c r="I64" s="1570"/>
      <c r="J64" s="1570"/>
      <c r="K64" s="1570"/>
      <c r="L64" s="1570"/>
      <c r="M64" s="1570"/>
      <c r="N64" s="1570"/>
      <c r="O64" s="1570"/>
      <c r="P64" s="1570"/>
      <c r="Q64" s="1570"/>
      <c r="R64" s="1570"/>
      <c r="S64" s="1570"/>
    </row>
    <row r="65" spans="2:19">
      <c r="B65" s="3603" t="s">
        <v>585</v>
      </c>
      <c r="C65" s="3604"/>
      <c r="D65" s="3604"/>
      <c r="E65" s="3604"/>
      <c r="F65" s="3604"/>
      <c r="G65" s="3604"/>
      <c r="H65" s="1569" t="s">
        <v>2259</v>
      </c>
      <c r="I65" s="1570"/>
      <c r="J65" s="1570"/>
      <c r="K65" s="1570"/>
      <c r="L65" s="1570"/>
      <c r="M65" s="1570"/>
      <c r="N65" s="1570"/>
      <c r="O65" s="1570"/>
      <c r="P65" s="1570"/>
      <c r="Q65" s="1570"/>
      <c r="R65" s="1570"/>
      <c r="S65" s="1570"/>
    </row>
    <row r="66" spans="2:19">
      <c r="B66" s="3603" t="s">
        <v>586</v>
      </c>
      <c r="C66" s="3604"/>
      <c r="D66" s="3604"/>
      <c r="E66" s="3604"/>
      <c r="F66" s="3604"/>
      <c r="G66" s="3604"/>
      <c r="H66" s="1569" t="s">
        <v>2260</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2533</v>
      </c>
      <c r="F4" s="4038" t="s">
        <v>1636</v>
      </c>
      <c r="G4" s="4038"/>
      <c r="H4" s="4038"/>
      <c r="I4" s="4038"/>
      <c r="J4" s="4038"/>
      <c r="K4" s="4038"/>
      <c r="L4" s="2527"/>
      <c r="M4" s="2527"/>
      <c r="N4" s="2527"/>
      <c r="O4" s="2527"/>
      <c r="P4" s="2527"/>
      <c r="Q4" s="2527"/>
    </row>
    <row r="5" spans="2:17">
      <c r="B5" s="2345"/>
      <c r="F5" s="3896" t="s">
        <v>2499</v>
      </c>
      <c r="G5" s="3896"/>
      <c r="H5" s="3896"/>
      <c r="I5" s="3896"/>
      <c r="J5" s="3896"/>
      <c r="K5" s="3896"/>
      <c r="L5" s="164"/>
      <c r="M5" s="164"/>
      <c r="N5" s="164"/>
      <c r="O5" s="164"/>
      <c r="P5" s="164"/>
      <c r="Q5" s="164"/>
    </row>
    <row r="6" spans="2:17">
      <c r="B6" s="2312" t="s">
        <v>693</v>
      </c>
      <c r="F6" s="3896" t="s">
        <v>2534</v>
      </c>
      <c r="G6" s="3896"/>
      <c r="H6" s="3896"/>
      <c r="I6" s="3896"/>
      <c r="J6" s="3896"/>
      <c r="K6" s="3896"/>
      <c r="L6" s="164"/>
      <c r="M6" s="164"/>
      <c r="N6" s="164"/>
      <c r="O6" s="164"/>
      <c r="P6" s="164"/>
      <c r="Q6" s="164"/>
    </row>
    <row r="7" spans="2:17">
      <c r="B7" s="2528" t="s">
        <v>1653</v>
      </c>
      <c r="C7" s="2529"/>
      <c r="D7" s="2529"/>
      <c r="E7" s="2529"/>
      <c r="F7" s="2529"/>
      <c r="G7" s="2529"/>
      <c r="H7" s="2530"/>
      <c r="I7" s="2529"/>
      <c r="J7" s="2529"/>
      <c r="K7" s="2529"/>
      <c r="L7" s="2529"/>
      <c r="M7" s="2529"/>
    </row>
    <row r="8" spans="2:17" ht="10.5" customHeight="1"/>
    <row r="9" spans="2:17" s="200" customFormat="1" ht="15" customHeight="1">
      <c r="B9" s="2531"/>
      <c r="C9" s="2532"/>
      <c r="D9" s="4043" t="s">
        <v>2535</v>
      </c>
      <c r="E9" s="4044"/>
      <c r="F9" s="4044"/>
      <c r="G9" s="4044"/>
      <c r="H9" s="4045"/>
      <c r="I9" s="4043" t="s">
        <v>2536</v>
      </c>
      <c r="J9" s="4044"/>
      <c r="K9" s="4044"/>
      <c r="L9" s="4044"/>
      <c r="M9" s="4046"/>
    </row>
    <row r="10" spans="2:17" s="200" customFormat="1" ht="15" customHeight="1">
      <c r="B10" s="4041" t="s">
        <v>2537</v>
      </c>
      <c r="C10" s="4042"/>
      <c r="D10" s="2172" t="s">
        <v>2538</v>
      </c>
      <c r="E10" s="2172" t="s">
        <v>1977</v>
      </c>
      <c r="F10" s="2533" t="s">
        <v>2539</v>
      </c>
      <c r="G10" s="2534" t="s">
        <v>2540</v>
      </c>
      <c r="H10" s="2172" t="s">
        <v>151</v>
      </c>
      <c r="I10" s="2172" t="s">
        <v>2538</v>
      </c>
      <c r="J10" s="2172" t="s">
        <v>1977</v>
      </c>
      <c r="K10" s="2533" t="s">
        <v>2539</v>
      </c>
      <c r="L10" s="2534" t="s">
        <v>2540</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2497</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2541</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2542</v>
      </c>
      <c r="D10" s="3602"/>
      <c r="E10" s="1565" t="s">
        <v>2282</v>
      </c>
      <c r="F10" s="1570"/>
    </row>
    <row r="11" spans="2:6">
      <c r="B11" s="1551"/>
      <c r="C11" s="3604" t="s">
        <v>2543</v>
      </c>
      <c r="D11" s="3604"/>
      <c r="E11" s="1569" t="s">
        <v>2544</v>
      </c>
      <c r="F11" s="1570"/>
    </row>
    <row r="12" spans="2:6">
      <c r="B12" s="3601" t="s">
        <v>734</v>
      </c>
      <c r="C12" s="3602"/>
      <c r="D12" s="3602"/>
      <c r="E12" s="1565" t="s">
        <v>1738</v>
      </c>
      <c r="F12" s="1570"/>
    </row>
    <row r="13" spans="2:6">
      <c r="B13" s="1551"/>
      <c r="F13" s="1561"/>
    </row>
    <row r="14" spans="2:6">
      <c r="B14" s="3599" t="s">
        <v>735</v>
      </c>
      <c r="C14" s="3600"/>
      <c r="D14" s="3600"/>
      <c r="F14" s="1562"/>
    </row>
    <row r="15" spans="2:6">
      <c r="B15" s="1551"/>
      <c r="C15" s="3602" t="s">
        <v>2545</v>
      </c>
      <c r="D15" s="3602"/>
      <c r="E15" s="1565" t="s">
        <v>2546</v>
      </c>
      <c r="F15" s="1566"/>
    </row>
    <row r="16" spans="2:6">
      <c r="B16" s="1551"/>
      <c r="C16" s="3604" t="s">
        <v>2543</v>
      </c>
      <c r="D16" s="3604"/>
      <c r="E16" s="1569" t="s">
        <v>1741</v>
      </c>
      <c r="F16" s="1570"/>
    </row>
    <row r="17" spans="2:6">
      <c r="B17" s="3601" t="s">
        <v>737</v>
      </c>
      <c r="C17" s="3602"/>
      <c r="D17" s="3602"/>
      <c r="E17" s="1565" t="s">
        <v>2547</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2548</v>
      </c>
      <c r="E21" s="1565" t="s">
        <v>327</v>
      </c>
      <c r="F21" s="1566"/>
    </row>
    <row r="22" spans="2:6">
      <c r="B22" s="1551"/>
      <c r="D22" s="1568" t="s">
        <v>2549</v>
      </c>
      <c r="E22" s="1569" t="s">
        <v>2550</v>
      </c>
      <c r="F22" s="1570"/>
    </row>
    <row r="23" spans="2:6">
      <c r="B23" s="1551"/>
      <c r="D23" s="1568" t="s">
        <v>2551</v>
      </c>
      <c r="E23" s="1569" t="s">
        <v>328</v>
      </c>
      <c r="F23" s="1570"/>
    </row>
    <row r="24" spans="2:6">
      <c r="B24" s="1551"/>
      <c r="D24" s="1568" t="s">
        <v>2552</v>
      </c>
      <c r="E24" s="1569" t="s">
        <v>2553</v>
      </c>
      <c r="F24" s="1570"/>
    </row>
    <row r="25" spans="2:6">
      <c r="B25" s="1551"/>
      <c r="C25" s="3602" t="s">
        <v>2554</v>
      </c>
      <c r="D25" s="3602"/>
      <c r="E25" s="1565" t="s">
        <v>329</v>
      </c>
      <c r="F25" s="1570"/>
    </row>
    <row r="26" spans="2:6">
      <c r="B26" s="3599" t="s">
        <v>745</v>
      </c>
      <c r="C26" s="3600"/>
      <c r="D26" s="3600"/>
      <c r="F26" s="1561"/>
    </row>
    <row r="27" spans="2:6">
      <c r="B27" s="1551"/>
      <c r="D27" s="1564" t="s">
        <v>2555</v>
      </c>
      <c r="E27" s="1565" t="s">
        <v>2556</v>
      </c>
      <c r="F27" s="1566"/>
    </row>
    <row r="28" spans="2:6">
      <c r="B28" s="1551"/>
      <c r="D28" s="1568" t="s">
        <v>2557</v>
      </c>
      <c r="E28" s="1569" t="s">
        <v>330</v>
      </c>
      <c r="F28" s="1570"/>
    </row>
    <row r="29" spans="2:6">
      <c r="B29" s="1551"/>
      <c r="D29" s="1568" t="s">
        <v>1990</v>
      </c>
      <c r="E29" s="1569" t="s">
        <v>2558</v>
      </c>
      <c r="F29" s="1570"/>
    </row>
    <row r="30" spans="2:6">
      <c r="B30" s="1551"/>
      <c r="D30" s="1568" t="s">
        <v>2559</v>
      </c>
      <c r="E30" s="1569" t="s">
        <v>331</v>
      </c>
      <c r="F30" s="1570"/>
    </row>
    <row r="31" spans="2:6">
      <c r="B31" s="1551"/>
      <c r="D31" s="1568" t="s">
        <v>2560</v>
      </c>
      <c r="E31" s="1569" t="s">
        <v>2561</v>
      </c>
      <c r="F31" s="1570"/>
    </row>
    <row r="32" spans="2:6">
      <c r="B32" s="1551"/>
      <c r="C32" s="3602" t="s">
        <v>2562</v>
      </c>
      <c r="D32" s="3602"/>
      <c r="E32" s="1565" t="s">
        <v>334</v>
      </c>
      <c r="F32" s="1570"/>
    </row>
    <row r="33" spans="2:6">
      <c r="B33" s="3599" t="s">
        <v>753</v>
      </c>
      <c r="C33" s="3600"/>
      <c r="D33" s="3600"/>
      <c r="F33" s="1561"/>
    </row>
    <row r="34" spans="2:6">
      <c r="B34" s="1551"/>
      <c r="D34" s="1564" t="s">
        <v>2563</v>
      </c>
      <c r="E34" s="1565" t="s">
        <v>2564</v>
      </c>
      <c r="F34" s="1566"/>
    </row>
    <row r="35" spans="2:6">
      <c r="B35" s="1551"/>
      <c r="D35" s="1568" t="s">
        <v>2565</v>
      </c>
      <c r="E35" s="1569" t="s">
        <v>335</v>
      </c>
      <c r="F35" s="1570"/>
    </row>
    <row r="36" spans="2:6">
      <c r="B36" s="1551"/>
      <c r="D36" s="1568" t="s">
        <v>2566</v>
      </c>
      <c r="E36" s="1569" t="s">
        <v>2365</v>
      </c>
      <c r="F36" s="1570"/>
    </row>
    <row r="37" spans="2:6">
      <c r="B37" s="1551"/>
      <c r="C37" s="3602" t="s">
        <v>2567</v>
      </c>
      <c r="D37" s="3602"/>
      <c r="E37" s="1565" t="s">
        <v>340</v>
      </c>
      <c r="F37" s="1570"/>
    </row>
    <row r="38" spans="2:6">
      <c r="B38" s="3601" t="s">
        <v>2568</v>
      </c>
      <c r="C38" s="3602"/>
      <c r="D38" s="3602"/>
      <c r="E38" s="1565" t="s">
        <v>1861</v>
      </c>
      <c r="F38" s="1570"/>
    </row>
    <row r="39" spans="2:6">
      <c r="B39" s="3603" t="s">
        <v>759</v>
      </c>
      <c r="C39" s="3604"/>
      <c r="D39" s="3604"/>
      <c r="E39" s="1569" t="s">
        <v>336</v>
      </c>
      <c r="F39" s="1570"/>
    </row>
    <row r="40" spans="2:6">
      <c r="B40" s="3603" t="s">
        <v>760</v>
      </c>
      <c r="C40" s="3604"/>
      <c r="D40" s="3604"/>
      <c r="E40" s="1569" t="s">
        <v>1862</v>
      </c>
      <c r="F40" s="1570"/>
    </row>
    <row r="41" spans="2:6">
      <c r="B41" s="1567"/>
      <c r="C41" s="3604" t="s">
        <v>2569</v>
      </c>
      <c r="D41" s="3604"/>
      <c r="E41" s="1569" t="s">
        <v>337</v>
      </c>
      <c r="F41" s="1570" t="s">
        <v>168</v>
      </c>
    </row>
    <row r="42" spans="2:6">
      <c r="B42" s="1567"/>
      <c r="C42" s="3604" t="s">
        <v>2543</v>
      </c>
      <c r="D42" s="3604"/>
      <c r="E42" s="1569" t="s">
        <v>2570</v>
      </c>
      <c r="F42" s="1570"/>
    </row>
    <row r="43" spans="2:6">
      <c r="B43" s="3603" t="s">
        <v>762</v>
      </c>
      <c r="C43" s="3604"/>
      <c r="D43" s="3604"/>
      <c r="E43" s="1569" t="s">
        <v>338</v>
      </c>
      <c r="F43" s="1570"/>
    </row>
    <row r="44" spans="2:6">
      <c r="B44" s="3603" t="s">
        <v>2571</v>
      </c>
      <c r="C44" s="3604"/>
      <c r="D44" s="3604"/>
      <c r="E44" s="1569" t="s">
        <v>371</v>
      </c>
      <c r="F44" s="1570"/>
    </row>
    <row r="45" spans="2:6">
      <c r="B45" s="3605" t="s">
        <v>2572</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2573</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2282</v>
      </c>
      <c r="G9" s="1566"/>
    </row>
    <row r="10" spans="2:7">
      <c r="C10" s="3604" t="s">
        <v>771</v>
      </c>
      <c r="D10" s="3604"/>
      <c r="E10" s="3604"/>
      <c r="F10" s="1569" t="s">
        <v>2544</v>
      </c>
      <c r="G10" s="1570"/>
    </row>
    <row r="11" spans="2:7">
      <c r="C11" s="3604" t="s">
        <v>772</v>
      </c>
      <c r="D11" s="3604"/>
      <c r="E11" s="3604"/>
      <c r="F11" s="1569" t="s">
        <v>1738</v>
      </c>
      <c r="G11" s="1570"/>
    </row>
    <row r="12" spans="2:7">
      <c r="C12" s="1568"/>
      <c r="D12" s="1568" t="s">
        <v>773</v>
      </c>
      <c r="E12" s="1568" t="s">
        <v>774</v>
      </c>
      <c r="F12" s="1569" t="s">
        <v>2546</v>
      </c>
      <c r="G12" s="1570"/>
    </row>
    <row r="13" spans="2:7">
      <c r="C13" s="1568"/>
      <c r="D13" s="1568"/>
      <c r="E13" s="1568" t="s">
        <v>2574</v>
      </c>
      <c r="F13" s="1569" t="s">
        <v>1741</v>
      </c>
      <c r="G13" s="1570"/>
    </row>
    <row r="14" spans="2:7">
      <c r="C14" s="1568"/>
      <c r="D14" s="1568" t="s">
        <v>776</v>
      </c>
      <c r="E14" s="1568" t="s">
        <v>2575</v>
      </c>
      <c r="F14" s="1569" t="s">
        <v>2547</v>
      </c>
      <c r="G14" s="1570"/>
    </row>
    <row r="15" spans="2:7">
      <c r="C15" s="3604" t="s">
        <v>2576</v>
      </c>
      <c r="D15" s="3604"/>
      <c r="E15" s="3604"/>
      <c r="F15" s="1569" t="s">
        <v>327</v>
      </c>
      <c r="G15" s="1570"/>
    </row>
    <row r="16" spans="2:7">
      <c r="C16" s="3604" t="s">
        <v>779</v>
      </c>
      <c r="D16" s="3604"/>
      <c r="E16" s="3604"/>
      <c r="F16" s="1569" t="s">
        <v>2550</v>
      </c>
      <c r="G16" s="1570"/>
    </row>
    <row r="17" spans="3:7">
      <c r="C17" s="1568"/>
      <c r="D17" s="1568" t="s">
        <v>780</v>
      </c>
      <c r="E17" s="1568" t="s">
        <v>781</v>
      </c>
      <c r="F17" s="1569" t="s">
        <v>328</v>
      </c>
      <c r="G17" s="1570"/>
    </row>
    <row r="18" spans="3:7">
      <c r="C18" s="3604" t="s">
        <v>2577</v>
      </c>
      <c r="D18" s="3604"/>
      <c r="E18" s="3604"/>
      <c r="F18" s="1569" t="s">
        <v>2553</v>
      </c>
      <c r="G18" s="1570"/>
    </row>
    <row r="19" spans="3:7">
      <c r="C19" s="3604" t="s">
        <v>782</v>
      </c>
      <c r="D19" s="3604"/>
      <c r="E19" s="3604"/>
      <c r="F19" s="1569" t="s">
        <v>329</v>
      </c>
      <c r="G19" s="1570"/>
    </row>
    <row r="20" spans="3:7">
      <c r="C20" s="3604" t="s">
        <v>783</v>
      </c>
      <c r="D20" s="3604"/>
      <c r="E20" s="3604"/>
      <c r="F20" s="1569" t="s">
        <v>2556</v>
      </c>
      <c r="G20" s="1570"/>
    </row>
    <row r="21" spans="3:7">
      <c r="C21" s="3604" t="s">
        <v>784</v>
      </c>
      <c r="D21" s="3604"/>
      <c r="E21" s="3604"/>
      <c r="F21" s="1569" t="s">
        <v>330</v>
      </c>
      <c r="G21" s="1570"/>
    </row>
    <row r="22" spans="3:7">
      <c r="C22" s="1568"/>
      <c r="D22" s="1568" t="s">
        <v>773</v>
      </c>
      <c r="E22" s="1568" t="s">
        <v>2578</v>
      </c>
      <c r="F22" s="1569" t="s">
        <v>2558</v>
      </c>
      <c r="G22" s="1570"/>
    </row>
    <row r="23" spans="3:7">
      <c r="C23" s="1568"/>
      <c r="D23" s="1568"/>
      <c r="E23" s="1568" t="s">
        <v>774</v>
      </c>
      <c r="F23" s="1569" t="s">
        <v>331</v>
      </c>
      <c r="G23" s="1570"/>
    </row>
    <row r="24" spans="3:7">
      <c r="C24" s="1568"/>
      <c r="D24" s="1568"/>
      <c r="E24" s="1568" t="s">
        <v>2579</v>
      </c>
      <c r="F24" s="1569" t="s">
        <v>334</v>
      </c>
      <c r="G24" s="1570"/>
    </row>
    <row r="25" spans="3:7">
      <c r="C25" s="3604" t="s">
        <v>2580</v>
      </c>
      <c r="D25" s="3604"/>
      <c r="E25" s="3604"/>
      <c r="F25" s="1569" t="s">
        <v>2564</v>
      </c>
      <c r="G25" s="1570"/>
    </row>
    <row r="26" spans="3:7">
      <c r="C26" s="3604" t="s">
        <v>2581</v>
      </c>
      <c r="D26" s="3604"/>
      <c r="E26" s="3604"/>
      <c r="F26" s="1569" t="s">
        <v>335</v>
      </c>
      <c r="G26" s="1570"/>
    </row>
    <row r="27" spans="3:7">
      <c r="C27" s="3604" t="s">
        <v>2582</v>
      </c>
      <c r="D27" s="3604"/>
      <c r="E27" s="3604"/>
      <c r="F27" s="1569" t="s">
        <v>2583</v>
      </c>
      <c r="G27" s="1570"/>
    </row>
    <row r="28" spans="3:7">
      <c r="C28" s="3604" t="s">
        <v>790</v>
      </c>
      <c r="D28" s="3604"/>
      <c r="E28" s="3604"/>
      <c r="F28" s="1569" t="s">
        <v>2365</v>
      </c>
      <c r="G28" s="1570"/>
    </row>
    <row r="29" spans="3:7">
      <c r="C29" s="3604" t="s">
        <v>791</v>
      </c>
      <c r="D29" s="3604"/>
      <c r="E29" s="3604"/>
      <c r="F29" s="1569" t="s">
        <v>340</v>
      </c>
      <c r="G29" s="1570"/>
    </row>
    <row r="30" spans="3:7">
      <c r="C30" s="3600" t="s">
        <v>2584</v>
      </c>
      <c r="D30" s="3600"/>
      <c r="E30" s="3600"/>
      <c r="G30" s="1561"/>
    </row>
    <row r="31" spans="3:7">
      <c r="D31" s="1564" t="s">
        <v>776</v>
      </c>
      <c r="E31" s="1564" t="s">
        <v>2585</v>
      </c>
      <c r="F31" s="1565" t="s">
        <v>1862</v>
      </c>
      <c r="G31" s="1566"/>
    </row>
    <row r="32" spans="3:7">
      <c r="E32" s="1568" t="s">
        <v>916</v>
      </c>
      <c r="F32" s="1569" t="s">
        <v>337</v>
      </c>
      <c r="G32" s="1570"/>
    </row>
    <row r="33" spans="2:7">
      <c r="D33" s="1564" t="s">
        <v>780</v>
      </c>
      <c r="E33" s="1564" t="s">
        <v>794</v>
      </c>
      <c r="F33" s="1565" t="s">
        <v>1276</v>
      </c>
      <c r="G33" s="1570"/>
    </row>
    <row r="34" spans="2:7">
      <c r="C34" s="3602" t="s">
        <v>2586</v>
      </c>
      <c r="D34" s="3602"/>
      <c r="E34" s="3602"/>
      <c r="F34" s="1565" t="s">
        <v>2570</v>
      </c>
      <c r="G34" s="1570"/>
    </row>
    <row r="35" spans="2:7">
      <c r="C35" s="3604" t="s">
        <v>796</v>
      </c>
      <c r="D35" s="3604"/>
      <c r="E35" s="3604"/>
      <c r="F35" s="1569" t="s">
        <v>338</v>
      </c>
      <c r="G35" s="1570"/>
    </row>
    <row r="36" spans="2:7">
      <c r="C36" s="3604" t="s">
        <v>2543</v>
      </c>
      <c r="D36" s="3604"/>
      <c r="E36" s="3604"/>
      <c r="F36" s="1569" t="s">
        <v>371</v>
      </c>
      <c r="G36" s="1570"/>
    </row>
    <row r="37" spans="2:7">
      <c r="C37" s="3604" t="s">
        <v>2587</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1685</v>
      </c>
      <c r="G40" s="1570"/>
    </row>
    <row r="41" spans="2:7">
      <c r="C41" s="3604" t="s">
        <v>2588</v>
      </c>
      <c r="D41" s="3604"/>
      <c r="E41" s="3604"/>
      <c r="F41" s="1569" t="s">
        <v>1687</v>
      </c>
      <c r="G41" s="1570"/>
    </row>
    <row r="42" spans="2:7">
      <c r="C42" s="3604" t="s">
        <v>802</v>
      </c>
      <c r="D42" s="3604"/>
      <c r="E42" s="3604"/>
      <c r="F42" s="1569" t="s">
        <v>1689</v>
      </c>
      <c r="G42" s="1570"/>
    </row>
    <row r="43" spans="2:7">
      <c r="C43" s="3604" t="s">
        <v>803</v>
      </c>
      <c r="D43" s="3604"/>
      <c r="E43" s="3604"/>
      <c r="F43" s="1569" t="s">
        <v>2589</v>
      </c>
      <c r="G43" s="1570"/>
    </row>
    <row r="44" spans="2:7">
      <c r="C44" s="3604" t="s">
        <v>2590</v>
      </c>
      <c r="D44" s="3604"/>
      <c r="E44" s="3604"/>
      <c r="F44" s="1569" t="s">
        <v>1692</v>
      </c>
      <c r="G44" s="1570"/>
    </row>
    <row r="45" spans="2:7">
      <c r="C45" s="3604" t="s">
        <v>805</v>
      </c>
      <c r="D45" s="3604"/>
      <c r="E45" s="3604"/>
      <c r="F45" s="1569" t="s">
        <v>1694</v>
      </c>
      <c r="G45" s="1570"/>
    </row>
    <row r="46" spans="2:7">
      <c r="C46" s="3604" t="s">
        <v>2591</v>
      </c>
      <c r="D46" s="3604"/>
      <c r="E46" s="3604"/>
      <c r="F46" s="1569" t="s">
        <v>1696</v>
      </c>
      <c r="G46" s="1570"/>
    </row>
    <row r="47" spans="2:7">
      <c r="C47" s="3604" t="s">
        <v>2592</v>
      </c>
      <c r="D47" s="3604"/>
      <c r="E47" s="3604"/>
      <c r="F47" s="1569" t="s">
        <v>2593</v>
      </c>
      <c r="G47" s="1570"/>
    </row>
    <row r="48" spans="2:7">
      <c r="C48" s="3604" t="s">
        <v>2594</v>
      </c>
      <c r="D48" s="3604"/>
      <c r="E48" s="3604"/>
      <c r="F48" s="1569" t="s">
        <v>2595</v>
      </c>
      <c r="G48" s="1570"/>
    </row>
    <row r="49" spans="2:7">
      <c r="C49" s="3604" t="s">
        <v>808</v>
      </c>
      <c r="D49" s="3604"/>
      <c r="E49" s="3604"/>
      <c r="F49" s="1569" t="s">
        <v>1699</v>
      </c>
      <c r="G49" s="1570"/>
    </row>
    <row r="50" spans="2:7">
      <c r="C50" s="3604" t="s">
        <v>809</v>
      </c>
      <c r="D50" s="3604"/>
      <c r="E50" s="3604"/>
      <c r="F50" s="1569" t="s">
        <v>1701</v>
      </c>
      <c r="G50" s="1570"/>
    </row>
    <row r="51" spans="2:7">
      <c r="C51" s="3604" t="s">
        <v>810</v>
      </c>
      <c r="D51" s="3604"/>
      <c r="E51" s="3604"/>
      <c r="F51" s="1569" t="s">
        <v>2377</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1800</v>
      </c>
      <c r="G54" s="1570"/>
    </row>
    <row r="55" spans="2:7">
      <c r="C55" s="3604" t="s">
        <v>2543</v>
      </c>
      <c r="D55" s="3604"/>
      <c r="E55" s="3604"/>
      <c r="F55" s="1569" t="s">
        <v>2596</v>
      </c>
      <c r="G55" s="1570"/>
    </row>
    <row r="56" spans="2:7">
      <c r="C56" s="3604" t="s">
        <v>2597</v>
      </c>
      <c r="D56" s="3604"/>
      <c r="E56" s="3604"/>
      <c r="F56" s="1569" t="s">
        <v>1752</v>
      </c>
      <c r="G56" s="1570"/>
    </row>
    <row r="57" spans="2:7">
      <c r="B57" s="3600" t="s">
        <v>2598</v>
      </c>
      <c r="C57" s="3600"/>
      <c r="D57" s="3600"/>
      <c r="E57" s="3600"/>
      <c r="G57" s="1561"/>
    </row>
    <row r="58" spans="2:7">
      <c r="C58" s="3602" t="s">
        <v>2599</v>
      </c>
      <c r="D58" s="3602"/>
      <c r="E58" s="3602"/>
      <c r="F58" s="1565" t="s">
        <v>2600</v>
      </c>
      <c r="G58" s="1566"/>
    </row>
    <row r="59" spans="2:7">
      <c r="C59" s="3604" t="s">
        <v>2601</v>
      </c>
      <c r="D59" s="3604"/>
      <c r="E59" s="3604"/>
      <c r="F59" s="1569" t="s">
        <v>1754</v>
      </c>
      <c r="G59" s="1570"/>
    </row>
    <row r="60" spans="2:7">
      <c r="C60" s="3604" t="s">
        <v>2543</v>
      </c>
      <c r="D60" s="3604"/>
      <c r="E60" s="3604"/>
      <c r="F60" s="1569" t="s">
        <v>1228</v>
      </c>
      <c r="G60" s="1570"/>
    </row>
    <row r="61" spans="2:7">
      <c r="C61" s="3604" t="s">
        <v>2602</v>
      </c>
      <c r="D61" s="3604"/>
      <c r="E61" s="3604"/>
      <c r="F61" s="1569" t="s">
        <v>2603</v>
      </c>
      <c r="G61" s="1570"/>
    </row>
    <row r="62" spans="2:7">
      <c r="B62" s="3602" t="s">
        <v>2604</v>
      </c>
      <c r="C62" s="3602"/>
      <c r="D62" s="3602"/>
      <c r="E62" s="3602"/>
      <c r="F62" s="1565" t="s">
        <v>1889</v>
      </c>
      <c r="G62" s="1570"/>
    </row>
    <row r="63" spans="2:7">
      <c r="G63" s="1561"/>
    </row>
    <row r="64" spans="2:7">
      <c r="C64" s="3602" t="s">
        <v>816</v>
      </c>
      <c r="D64" s="3602"/>
      <c r="E64" s="3602"/>
      <c r="F64" s="1565" t="s">
        <v>2605</v>
      </c>
      <c r="G64" s="1566"/>
    </row>
    <row r="65" spans="2:7">
      <c r="C65" s="3604" t="s">
        <v>817</v>
      </c>
      <c r="D65" s="3604"/>
      <c r="E65" s="3604"/>
      <c r="F65" s="1569" t="s">
        <v>2606</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2607</v>
      </c>
      <c r="G69" s="1566"/>
    </row>
    <row r="70" spans="2:7">
      <c r="C70" s="3604" t="s">
        <v>820</v>
      </c>
      <c r="D70" s="3604"/>
      <c r="E70" s="3604"/>
      <c r="F70" s="1569" t="s">
        <v>2244</v>
      </c>
      <c r="G70" s="1570"/>
    </row>
    <row r="71" spans="2:7">
      <c r="C71" s="3604" t="s">
        <v>822</v>
      </c>
      <c r="D71" s="3604"/>
      <c r="E71" s="3604"/>
      <c r="F71" s="1569" t="s">
        <v>2608</v>
      </c>
      <c r="G71" s="1570"/>
    </row>
    <row r="72" spans="2:7">
      <c r="C72" s="3604" t="s">
        <v>824</v>
      </c>
      <c r="D72" s="3604"/>
      <c r="E72" s="3604"/>
      <c r="F72" s="1569" t="s">
        <v>2245</v>
      </c>
      <c r="G72" s="1570"/>
    </row>
    <row r="73" spans="2:7">
      <c r="C73" s="3604" t="s">
        <v>826</v>
      </c>
      <c r="D73" s="3604"/>
      <c r="E73" s="3604"/>
      <c r="F73" s="1569" t="s">
        <v>2609</v>
      </c>
      <c r="G73" s="1570"/>
    </row>
    <row r="74" spans="2:7">
      <c r="B74" s="3600" t="s">
        <v>828</v>
      </c>
      <c r="C74" s="3600"/>
      <c r="D74" s="3600"/>
      <c r="E74" s="3600"/>
      <c r="G74" s="1561"/>
    </row>
    <row r="75" spans="2:7">
      <c r="C75" s="3602" t="s">
        <v>829</v>
      </c>
      <c r="D75" s="3602"/>
      <c r="E75" s="3602"/>
      <c r="F75" s="1565" t="s">
        <v>2246</v>
      </c>
      <c r="G75" s="1566"/>
    </row>
    <row r="76" spans="2:7">
      <c r="C76" s="3604" t="s">
        <v>831</v>
      </c>
      <c r="D76" s="3604"/>
      <c r="E76" s="3604"/>
      <c r="F76" s="1569" t="s">
        <v>2610</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2611</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2612</v>
      </c>
      <c r="D9" s="3602"/>
      <c r="E9" s="1565" t="s">
        <v>2282</v>
      </c>
      <c r="F9" s="1570"/>
    </row>
    <row r="10" spans="2:6">
      <c r="B10" s="1551"/>
      <c r="C10" s="3604" t="s">
        <v>2613</v>
      </c>
      <c r="D10" s="3604"/>
      <c r="E10" s="1569" t="s">
        <v>2544</v>
      </c>
      <c r="F10" s="1570"/>
    </row>
    <row r="11" spans="2:6">
      <c r="B11" s="1551"/>
      <c r="C11" s="1568" t="s">
        <v>773</v>
      </c>
      <c r="D11" s="1568" t="s">
        <v>2614</v>
      </c>
      <c r="E11" s="1569" t="s">
        <v>1738</v>
      </c>
      <c r="F11" s="1570"/>
    </row>
    <row r="12" spans="2:6">
      <c r="B12" s="1551"/>
      <c r="D12" s="1568" t="s">
        <v>2615</v>
      </c>
      <c r="E12" s="1569" t="s">
        <v>2546</v>
      </c>
      <c r="F12" s="1570"/>
    </row>
    <row r="13" spans="2:6">
      <c r="B13" s="1551"/>
      <c r="D13" s="1568" t="s">
        <v>2616</v>
      </c>
      <c r="E13" s="1569" t="s">
        <v>1741</v>
      </c>
      <c r="F13" s="1570"/>
    </row>
    <row r="14" spans="2:6">
      <c r="B14" s="1551"/>
      <c r="D14" s="1568" t="s">
        <v>2617</v>
      </c>
      <c r="E14" s="1569" t="s">
        <v>2547</v>
      </c>
      <c r="F14" s="1570"/>
    </row>
    <row r="15" spans="2:6">
      <c r="B15" s="1551"/>
      <c r="D15" s="1568" t="s">
        <v>2618</v>
      </c>
      <c r="E15" s="1569" t="s">
        <v>327</v>
      </c>
      <c r="F15" s="1570"/>
    </row>
    <row r="16" spans="2:6">
      <c r="B16" s="1551"/>
      <c r="D16" s="1568" t="s">
        <v>2599</v>
      </c>
      <c r="E16" s="1569" t="s">
        <v>2550</v>
      </c>
      <c r="F16" s="1570"/>
    </row>
    <row r="17" spans="2:6">
      <c r="B17" s="1551"/>
      <c r="D17" s="1568" t="s">
        <v>2601</v>
      </c>
      <c r="E17" s="1569" t="s">
        <v>2619</v>
      </c>
      <c r="F17" s="1570"/>
    </row>
    <row r="18" spans="2:6">
      <c r="B18" s="1551"/>
      <c r="D18" s="1568" t="s">
        <v>2620</v>
      </c>
      <c r="E18" s="1569" t="s">
        <v>2621</v>
      </c>
      <c r="F18" s="1570"/>
    </row>
    <row r="19" spans="2:6">
      <c r="B19" s="1551"/>
      <c r="D19" s="1568" t="s">
        <v>2543</v>
      </c>
      <c r="E19" s="1569" t="s">
        <v>2622</v>
      </c>
      <c r="F19" s="1570"/>
    </row>
    <row r="20" spans="2:6">
      <c r="B20" s="1551"/>
      <c r="C20" s="3602" t="s">
        <v>2623</v>
      </c>
      <c r="D20" s="3602"/>
      <c r="E20" s="1565" t="s">
        <v>328</v>
      </c>
      <c r="F20" s="1570"/>
    </row>
    <row r="21" spans="2:6">
      <c r="B21" s="3601" t="s">
        <v>2624</v>
      </c>
      <c r="C21" s="3602"/>
      <c r="D21" s="3602"/>
      <c r="E21" s="1565" t="s">
        <v>2553</v>
      </c>
      <c r="F21" s="1570"/>
    </row>
    <row r="22" spans="2:6">
      <c r="B22" s="3599" t="s">
        <v>2625</v>
      </c>
      <c r="C22" s="3600"/>
      <c r="D22" s="3600"/>
      <c r="E22" s="1552" t="s">
        <v>1739</v>
      </c>
      <c r="F22" s="1561"/>
    </row>
    <row r="23" spans="2:6">
      <c r="B23" s="1551"/>
      <c r="C23" s="1564" t="s">
        <v>776</v>
      </c>
      <c r="D23" s="1564" t="s">
        <v>2626</v>
      </c>
      <c r="E23" s="1565" t="s">
        <v>329</v>
      </c>
      <c r="F23" s="1566"/>
    </row>
    <row r="24" spans="2:6">
      <c r="B24" s="1551"/>
      <c r="D24" s="1568" t="s">
        <v>2627</v>
      </c>
      <c r="E24" s="1569" t="s">
        <v>330</v>
      </c>
      <c r="F24" s="1570"/>
    </row>
    <row r="25" spans="2:6">
      <c r="B25" s="1551"/>
      <c r="D25" s="1568" t="s">
        <v>2628</v>
      </c>
      <c r="E25" s="1569" t="s">
        <v>2558</v>
      </c>
      <c r="F25" s="1570"/>
    </row>
    <row r="26" spans="2:6">
      <c r="B26" s="1551"/>
      <c r="D26" s="1568" t="s">
        <v>2543</v>
      </c>
      <c r="E26" s="1569" t="s">
        <v>331</v>
      </c>
      <c r="F26" s="1570"/>
    </row>
    <row r="27" spans="2:6">
      <c r="B27" s="1551"/>
      <c r="C27" s="1564" t="s">
        <v>773</v>
      </c>
      <c r="D27" s="1564" t="s">
        <v>2629</v>
      </c>
      <c r="E27" s="1565" t="s">
        <v>334</v>
      </c>
      <c r="F27" s="1570"/>
    </row>
    <row r="28" spans="2:6">
      <c r="B28" s="1551"/>
      <c r="D28" s="1568" t="s">
        <v>2630</v>
      </c>
      <c r="E28" s="1569" t="s">
        <v>2564</v>
      </c>
      <c r="F28" s="1570"/>
    </row>
    <row r="29" spans="2:6">
      <c r="B29" s="1551"/>
      <c r="D29" s="1568" t="s">
        <v>2631</v>
      </c>
      <c r="E29" s="1569" t="s">
        <v>335</v>
      </c>
      <c r="F29" s="1570"/>
    </row>
    <row r="30" spans="2:6">
      <c r="B30" s="1551"/>
      <c r="D30" s="1552" t="s">
        <v>2632</v>
      </c>
      <c r="F30" s="1561"/>
    </row>
    <row r="31" spans="2:6">
      <c r="B31" s="1551"/>
      <c r="D31" s="1564" t="s">
        <v>2633</v>
      </c>
      <c r="E31" s="1565" t="s">
        <v>2365</v>
      </c>
      <c r="F31" s="1566"/>
    </row>
    <row r="32" spans="2:6">
      <c r="B32" s="1551"/>
      <c r="D32" s="1552" t="s">
        <v>2634</v>
      </c>
      <c r="F32" s="1561"/>
    </row>
    <row r="33" spans="2:6">
      <c r="B33" s="1551"/>
      <c r="D33" s="1564" t="s">
        <v>2635</v>
      </c>
      <c r="E33" s="1565" t="s">
        <v>340</v>
      </c>
      <c r="F33" s="1566"/>
    </row>
    <row r="34" spans="2:6">
      <c r="B34" s="1551"/>
      <c r="D34" s="1568" t="s">
        <v>2543</v>
      </c>
      <c r="E34" s="1569" t="s">
        <v>336</v>
      </c>
      <c r="F34" s="1570"/>
    </row>
    <row r="35" spans="2:6">
      <c r="B35" s="3601" t="s">
        <v>2636</v>
      </c>
      <c r="C35" s="3602"/>
      <c r="D35" s="3602"/>
      <c r="E35" s="1565" t="s">
        <v>1862</v>
      </c>
      <c r="F35" s="1570"/>
    </row>
    <row r="36" spans="2:6">
      <c r="B36" s="3605" t="s">
        <v>2637</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2638</v>
      </c>
      <c r="E4" s="4058" t="s">
        <v>483</v>
      </c>
      <c r="F4" s="4058"/>
      <c r="G4" s="4058"/>
      <c r="H4" s="4058"/>
      <c r="I4" s="4058"/>
      <c r="J4" s="4058"/>
      <c r="K4" s="4058"/>
      <c r="L4" s="2554"/>
    </row>
    <row r="5" spans="2:12" ht="14.1">
      <c r="B5" s="2553" t="s">
        <v>693</v>
      </c>
      <c r="E5" s="4059" t="s">
        <v>2639</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2640</v>
      </c>
      <c r="F7" s="2560" t="s">
        <v>2641</v>
      </c>
      <c r="G7" s="2560" t="s">
        <v>2642</v>
      </c>
      <c r="H7" s="2560" t="s">
        <v>1720</v>
      </c>
      <c r="I7" s="2561" t="s">
        <v>2643</v>
      </c>
    </row>
    <row r="8" spans="2:12" s="2557" customFormat="1" ht="15" customHeight="1">
      <c r="B8" s="2562"/>
      <c r="C8" s="2563"/>
      <c r="D8" s="2564"/>
      <c r="E8" s="2565" t="s">
        <v>2644</v>
      </c>
      <c r="F8" s="2565" t="s">
        <v>2645</v>
      </c>
      <c r="G8" s="2565" t="s">
        <v>2519</v>
      </c>
      <c r="H8" s="2565" t="s">
        <v>978</v>
      </c>
      <c r="I8" s="2566" t="s">
        <v>2646</v>
      </c>
    </row>
    <row r="9" spans="2:12" s="2557" customFormat="1" ht="15" customHeight="1">
      <c r="B9" s="2562"/>
      <c r="C9" s="2563"/>
      <c r="D9" s="2564"/>
      <c r="E9" s="2565" t="s">
        <v>1971</v>
      </c>
      <c r="F9" s="2565" t="s">
        <v>2269</v>
      </c>
      <c r="G9" s="2565" t="s">
        <v>2647</v>
      </c>
      <c r="H9" s="2565"/>
      <c r="I9" s="2566" t="s">
        <v>2648</v>
      </c>
    </row>
    <row r="10" spans="2:12" s="2557" customFormat="1" ht="15" customHeight="1">
      <c r="B10" s="2562"/>
      <c r="C10" s="2563"/>
      <c r="D10" s="2564"/>
      <c r="E10" s="2565" t="s">
        <v>2510</v>
      </c>
      <c r="F10" s="2565" t="s">
        <v>2649</v>
      </c>
      <c r="G10" s="2565" t="s">
        <v>1723</v>
      </c>
      <c r="H10" s="2565"/>
      <c r="I10" s="2566" t="s">
        <v>2650</v>
      </c>
    </row>
    <row r="11" spans="2:12" s="2557" customFormat="1" ht="15" customHeight="1">
      <c r="B11" s="2562"/>
      <c r="C11" s="2563"/>
      <c r="D11" s="2564"/>
      <c r="E11" s="2565" t="s">
        <v>2651</v>
      </c>
      <c r="F11" s="2565" t="s">
        <v>2652</v>
      </c>
      <c r="G11" s="2565" t="s">
        <v>2653</v>
      </c>
      <c r="H11" s="2565"/>
      <c r="I11" s="2566"/>
    </row>
    <row r="12" spans="2:12" s="2557" customFormat="1" ht="15" customHeight="1">
      <c r="B12" s="2562"/>
      <c r="C12" s="2563"/>
      <c r="D12" s="2564"/>
      <c r="E12" s="2565" t="s">
        <v>1853</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2654</v>
      </c>
      <c r="C14" s="4061"/>
      <c r="D14" s="2572" t="s">
        <v>2282</v>
      </c>
      <c r="E14" s="386"/>
      <c r="F14" s="386"/>
      <c r="G14" s="387"/>
      <c r="H14" s="2573">
        <v>0.15</v>
      </c>
      <c r="I14" s="2574"/>
    </row>
    <row r="15" spans="2:12" ht="15" customHeight="1">
      <c r="B15" s="4050" t="s">
        <v>883</v>
      </c>
      <c r="C15" s="4051"/>
      <c r="D15" s="2572" t="s">
        <v>2544</v>
      </c>
      <c r="E15" s="394"/>
      <c r="F15" s="394"/>
      <c r="G15" s="395"/>
      <c r="H15" s="2573">
        <v>0.1</v>
      </c>
      <c r="I15" s="2575"/>
    </row>
    <row r="16" spans="2:12" ht="15" customHeight="1">
      <c r="B16" s="4050" t="s">
        <v>207</v>
      </c>
      <c r="C16" s="4051"/>
      <c r="D16" s="2572" t="s">
        <v>1738</v>
      </c>
      <c r="E16" s="394"/>
      <c r="F16" s="394"/>
      <c r="G16" s="395"/>
      <c r="H16" s="2573">
        <v>0.2</v>
      </c>
      <c r="I16" s="2575"/>
    </row>
    <row r="17" spans="2:9" ht="15" customHeight="1">
      <c r="B17" s="4050" t="s">
        <v>884</v>
      </c>
      <c r="C17" s="4051"/>
      <c r="D17" s="2572" t="s">
        <v>2546</v>
      </c>
      <c r="E17" s="394"/>
      <c r="F17" s="394"/>
      <c r="G17" s="395"/>
      <c r="H17" s="2573">
        <v>0.1</v>
      </c>
      <c r="I17" s="2575"/>
    </row>
    <row r="18" spans="2:9" ht="15" customHeight="1">
      <c r="B18" s="4050" t="s">
        <v>885</v>
      </c>
      <c r="C18" s="4051"/>
      <c r="D18" s="2572" t="s">
        <v>1741</v>
      </c>
      <c r="E18" s="394"/>
      <c r="F18" s="394"/>
      <c r="G18" s="395"/>
      <c r="H18" s="2573">
        <v>0.1</v>
      </c>
      <c r="I18" s="2575"/>
    </row>
    <row r="19" spans="2:9" ht="15" customHeight="1">
      <c r="B19" s="4050" t="s">
        <v>886</v>
      </c>
      <c r="C19" s="4051"/>
      <c r="D19" s="2572" t="s">
        <v>2547</v>
      </c>
      <c r="E19" s="394"/>
      <c r="F19" s="394"/>
      <c r="G19" s="395"/>
      <c r="H19" s="2573">
        <v>0.15</v>
      </c>
      <c r="I19" s="2575"/>
    </row>
    <row r="20" spans="2:9" ht="15" customHeight="1">
      <c r="B20" s="4050" t="s">
        <v>2655</v>
      </c>
      <c r="C20" s="4051"/>
      <c r="D20" s="2572" t="s">
        <v>327</v>
      </c>
      <c r="E20" s="394"/>
      <c r="F20" s="394"/>
      <c r="G20" s="395"/>
      <c r="H20" s="2573">
        <v>0.15</v>
      </c>
      <c r="I20" s="2575"/>
    </row>
    <row r="21" spans="2:9" ht="15" customHeight="1">
      <c r="B21" s="4050" t="s">
        <v>210</v>
      </c>
      <c r="C21" s="4051"/>
      <c r="D21" s="2572" t="s">
        <v>2550</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2553</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2556</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2558</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2561</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2564</v>
      </c>
      <c r="E31" s="2576"/>
      <c r="F31" s="2576"/>
      <c r="G31" s="2576"/>
      <c r="H31" s="2577"/>
      <c r="I31" s="2575"/>
    </row>
    <row r="32" spans="2:9" ht="15" customHeight="1">
      <c r="B32" s="4054" t="s">
        <v>2656</v>
      </c>
      <c r="C32" s="4055"/>
      <c r="D32" s="2579" t="s">
        <v>335</v>
      </c>
      <c r="E32" s="395"/>
      <c r="F32" s="395"/>
      <c r="G32" s="395"/>
      <c r="H32" s="2580"/>
      <c r="I32" s="2581"/>
    </row>
    <row r="33" spans="2:204" s="2582" customFormat="1" ht="15" customHeight="1">
      <c r="B33" s="4052" t="s">
        <v>2657</v>
      </c>
      <c r="C33" s="4053"/>
      <c r="D33" s="2572" t="s">
        <v>2365</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1785</v>
      </c>
      <c r="C34" s="4049"/>
      <c r="D34" s="2572" t="s">
        <v>340</v>
      </c>
      <c r="E34" s="394"/>
      <c r="F34" s="394"/>
      <c r="G34" s="394"/>
      <c r="H34" s="2580"/>
      <c r="I34" s="2577"/>
    </row>
    <row r="35" spans="2:204" ht="15" customHeight="1">
      <c r="B35" s="4054" t="s">
        <v>2658</v>
      </c>
      <c r="C35" s="4055"/>
      <c r="D35" s="2572" t="s">
        <v>1861</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2659</v>
      </c>
      <c r="C4" s="4064"/>
      <c r="E4" s="4058" t="s">
        <v>2660</v>
      </c>
      <c r="F4" s="4058"/>
      <c r="G4" s="4058"/>
      <c r="H4" s="4058"/>
      <c r="I4" s="4058"/>
      <c r="J4" s="4058"/>
      <c r="K4" s="2554"/>
      <c r="L4" s="2554"/>
      <c r="M4" s="2554"/>
      <c r="N4" s="2554"/>
      <c r="O4" s="2554"/>
      <c r="P4" s="2554"/>
      <c r="Q4" s="2554"/>
      <c r="R4" s="2554"/>
    </row>
    <row r="5" spans="2:24" ht="14.1">
      <c r="B5" s="4064" t="s">
        <v>693</v>
      </c>
      <c r="C5" s="4064"/>
      <c r="E5" s="4059" t="s">
        <v>2639</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2661</v>
      </c>
      <c r="F7" s="4069"/>
      <c r="G7" s="4070"/>
      <c r="H7" s="4071" t="s">
        <v>2662</v>
      </c>
      <c r="I7" s="4072"/>
      <c r="J7" s="4073"/>
      <c r="K7" s="2559" t="s">
        <v>2663</v>
      </c>
      <c r="L7" s="2558" t="s">
        <v>2664</v>
      </c>
      <c r="M7" s="2558" t="s">
        <v>2665</v>
      </c>
      <c r="N7" s="2558" t="s">
        <v>1052</v>
      </c>
      <c r="O7" s="2558" t="s">
        <v>2643</v>
      </c>
    </row>
    <row r="8" spans="2:24" ht="15" customHeight="1">
      <c r="B8" s="2562"/>
      <c r="C8" s="2563"/>
      <c r="D8" s="2563"/>
      <c r="E8" s="4065" t="s">
        <v>2666</v>
      </c>
      <c r="F8" s="4066"/>
      <c r="G8" s="4067"/>
      <c r="H8" s="4065" t="s">
        <v>2667</v>
      </c>
      <c r="I8" s="4066"/>
      <c r="J8" s="4067"/>
      <c r="K8" s="2591" t="s">
        <v>2668</v>
      </c>
      <c r="L8" s="2591" t="s">
        <v>2669</v>
      </c>
      <c r="M8" s="2591" t="s">
        <v>2670</v>
      </c>
      <c r="N8" s="2591" t="s">
        <v>2671</v>
      </c>
      <c r="O8" s="2591" t="s">
        <v>2672</v>
      </c>
    </row>
    <row r="9" spans="2:24" s="2557" customFormat="1" ht="15" customHeight="1">
      <c r="B9" s="2562"/>
      <c r="C9" s="2563"/>
      <c r="D9" s="2564"/>
      <c r="E9" s="2591" t="s">
        <v>2670</v>
      </c>
      <c r="F9" s="2591" t="s">
        <v>2673</v>
      </c>
      <c r="G9" s="2591" t="s">
        <v>2674</v>
      </c>
      <c r="H9" s="2591" t="s">
        <v>2670</v>
      </c>
      <c r="I9" s="2591" t="s">
        <v>2670</v>
      </c>
      <c r="J9" s="2591" t="s">
        <v>2674</v>
      </c>
      <c r="K9" s="2591" t="s">
        <v>2675</v>
      </c>
      <c r="L9" s="2591" t="s">
        <v>2676</v>
      </c>
      <c r="M9" s="2591" t="s">
        <v>2677</v>
      </c>
      <c r="N9" s="2591" t="s">
        <v>1426</v>
      </c>
      <c r="O9" s="2591" t="s">
        <v>2678</v>
      </c>
      <c r="P9" s="2584"/>
      <c r="Q9" s="2584"/>
      <c r="R9" s="2584"/>
      <c r="S9" s="2584"/>
      <c r="T9" s="2584"/>
      <c r="U9" s="2584"/>
      <c r="V9" s="2584"/>
      <c r="W9" s="2584"/>
      <c r="X9" s="2584"/>
    </row>
    <row r="10" spans="2:24" s="2557" customFormat="1" ht="15" customHeight="1">
      <c r="B10" s="2562"/>
      <c r="C10" s="2563"/>
      <c r="D10" s="2564"/>
      <c r="E10" s="2562" t="s">
        <v>2679</v>
      </c>
      <c r="F10" s="2562" t="s">
        <v>2680</v>
      </c>
      <c r="G10" s="2562" t="s">
        <v>2680</v>
      </c>
      <c r="H10" s="2563" t="s">
        <v>2679</v>
      </c>
      <c r="I10" s="2562" t="s">
        <v>2679</v>
      </c>
      <c r="J10" s="2591" t="s">
        <v>2680</v>
      </c>
      <c r="K10" s="2591" t="s">
        <v>2681</v>
      </c>
      <c r="L10" s="2591" t="s">
        <v>2682</v>
      </c>
      <c r="M10" s="2591" t="s">
        <v>2683</v>
      </c>
      <c r="O10" s="2591" t="s">
        <v>2178</v>
      </c>
      <c r="P10" s="2584"/>
      <c r="Q10" s="2584"/>
      <c r="R10" s="2584"/>
      <c r="S10" s="2584"/>
      <c r="T10" s="2584"/>
      <c r="U10" s="2584"/>
      <c r="V10" s="2584"/>
      <c r="W10" s="2584"/>
      <c r="X10" s="2584"/>
    </row>
    <row r="11" spans="2:24" s="2557" customFormat="1" ht="15" customHeight="1">
      <c r="B11" s="2562"/>
      <c r="C11" s="2563"/>
      <c r="D11" s="2564"/>
      <c r="E11" s="2562" t="s">
        <v>2684</v>
      </c>
      <c r="F11" s="2562" t="s">
        <v>2685</v>
      </c>
      <c r="G11" s="2562" t="s">
        <v>2686</v>
      </c>
      <c r="H11" s="2562" t="s">
        <v>2687</v>
      </c>
      <c r="I11" s="2562" t="s">
        <v>2226</v>
      </c>
      <c r="J11" s="2591" t="s">
        <v>2688</v>
      </c>
      <c r="K11" s="2591" t="s">
        <v>2689</v>
      </c>
      <c r="M11" s="2591" t="s">
        <v>2690</v>
      </c>
      <c r="N11" s="2591"/>
      <c r="O11" s="2591" t="s">
        <v>2691</v>
      </c>
      <c r="P11" s="2584"/>
      <c r="Q11" s="2584"/>
      <c r="R11" s="2584"/>
      <c r="S11" s="2584"/>
      <c r="T11" s="2584"/>
      <c r="U11" s="2584"/>
      <c r="V11" s="2584"/>
      <c r="W11" s="2584"/>
      <c r="X11" s="2584"/>
    </row>
    <row r="12" spans="2:24" s="2557" customFormat="1" ht="15" customHeight="1">
      <c r="B12" s="2562"/>
      <c r="C12" s="2563"/>
      <c r="D12" s="2564"/>
      <c r="E12" s="2562" t="s">
        <v>2692</v>
      </c>
      <c r="F12" s="2562" t="s">
        <v>2693</v>
      </c>
      <c r="G12" s="2562" t="s">
        <v>2694</v>
      </c>
      <c r="H12" s="2562" t="s">
        <v>2695</v>
      </c>
      <c r="I12" s="2562" t="s">
        <v>2696</v>
      </c>
      <c r="J12" s="2591" t="s">
        <v>2697</v>
      </c>
      <c r="K12" s="2591" t="s">
        <v>2698</v>
      </c>
      <c r="M12" s="2591" t="s">
        <v>2699</v>
      </c>
      <c r="N12" s="2591"/>
      <c r="P12" s="2584"/>
      <c r="Q12" s="2584"/>
      <c r="R12" s="2584"/>
      <c r="S12" s="2584"/>
      <c r="T12" s="2584"/>
      <c r="U12" s="2584"/>
      <c r="V12" s="2584"/>
      <c r="W12" s="2584"/>
      <c r="X12" s="2584"/>
    </row>
    <row r="13" spans="2:24" s="2557" customFormat="1" ht="15" customHeight="1">
      <c r="B13" s="2562"/>
      <c r="C13" s="2563"/>
      <c r="D13" s="2564"/>
      <c r="E13" s="2562" t="s">
        <v>2700</v>
      </c>
      <c r="F13" s="2562" t="s">
        <v>2701</v>
      </c>
      <c r="G13" s="2562"/>
      <c r="H13" s="2562" t="s">
        <v>2702</v>
      </c>
      <c r="I13" s="2562" t="s">
        <v>2702</v>
      </c>
      <c r="J13" s="2591"/>
      <c r="K13" s="2563" t="s">
        <v>2703</v>
      </c>
      <c r="L13" s="2591"/>
      <c r="N13" s="2591"/>
      <c r="P13" s="2584"/>
      <c r="Q13" s="2584"/>
      <c r="R13" s="2584"/>
      <c r="S13" s="2584"/>
      <c r="T13" s="2584"/>
      <c r="U13" s="2584"/>
      <c r="V13" s="2584"/>
      <c r="W13" s="2584"/>
      <c r="X13" s="2584"/>
    </row>
    <row r="14" spans="2:24" s="2557" customFormat="1" ht="15" customHeight="1">
      <c r="B14" s="2562"/>
      <c r="C14" s="2563"/>
      <c r="D14" s="2564"/>
      <c r="E14" s="2562" t="s">
        <v>2704</v>
      </c>
      <c r="F14" s="2562" t="s">
        <v>2705</v>
      </c>
      <c r="G14" s="2562"/>
      <c r="H14" s="2562" t="s">
        <v>2706</v>
      </c>
      <c r="I14" s="2562" t="s">
        <v>2707</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2704</v>
      </c>
      <c r="G15" s="2562"/>
      <c r="H15" s="2562" t="s">
        <v>2708</v>
      </c>
      <c r="I15" s="2562" t="s">
        <v>2709</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2654</v>
      </c>
      <c r="C17" s="4074"/>
      <c r="D17" s="2595" t="s">
        <v>2282</v>
      </c>
      <c r="E17" s="395"/>
      <c r="F17" s="395"/>
      <c r="G17" s="395"/>
      <c r="H17" s="395"/>
      <c r="I17" s="395"/>
      <c r="J17" s="395"/>
      <c r="K17" s="395"/>
      <c r="L17" s="395"/>
      <c r="M17" s="395"/>
      <c r="N17" s="2575">
        <v>0.2</v>
      </c>
      <c r="O17" s="395"/>
    </row>
    <row r="18" spans="2:15" ht="15" customHeight="1">
      <c r="B18" s="4050" t="s">
        <v>883</v>
      </c>
      <c r="C18" s="3783"/>
      <c r="D18" s="2596" t="s">
        <v>2544</v>
      </c>
      <c r="E18" s="395"/>
      <c r="F18" s="395"/>
      <c r="G18" s="395"/>
      <c r="H18" s="395"/>
      <c r="I18" s="395"/>
      <c r="J18" s="395"/>
      <c r="K18" s="395"/>
      <c r="L18" s="395"/>
      <c r="M18" s="395"/>
      <c r="N18" s="2575">
        <v>0.2</v>
      </c>
      <c r="O18" s="395"/>
    </row>
    <row r="19" spans="2:15" ht="15" customHeight="1">
      <c r="B19" s="4050" t="s">
        <v>207</v>
      </c>
      <c r="C19" s="3783"/>
      <c r="D19" s="2596" t="s">
        <v>1738</v>
      </c>
      <c r="E19" s="395"/>
      <c r="F19" s="395"/>
      <c r="G19" s="395"/>
      <c r="H19" s="395"/>
      <c r="I19" s="395"/>
      <c r="J19" s="395"/>
      <c r="K19" s="395"/>
      <c r="L19" s="395"/>
      <c r="M19" s="395"/>
      <c r="N19" s="2575">
        <v>0.25</v>
      </c>
      <c r="O19" s="395"/>
    </row>
    <row r="20" spans="2:15" ht="15" customHeight="1">
      <c r="B20" s="4050" t="s">
        <v>884</v>
      </c>
      <c r="C20" s="3783"/>
      <c r="D20" s="2596" t="s">
        <v>2546</v>
      </c>
      <c r="E20" s="395"/>
      <c r="F20" s="395"/>
      <c r="G20" s="395"/>
      <c r="H20" s="395"/>
      <c r="I20" s="395"/>
      <c r="J20" s="395"/>
      <c r="K20" s="395"/>
      <c r="L20" s="395"/>
      <c r="M20" s="395"/>
      <c r="N20" s="2575">
        <v>0.15</v>
      </c>
      <c r="O20" s="395"/>
    </row>
    <row r="21" spans="2:15" ht="15" customHeight="1">
      <c r="B21" s="4050" t="s">
        <v>885</v>
      </c>
      <c r="C21" s="3783"/>
      <c r="D21" s="2596" t="s">
        <v>1741</v>
      </c>
      <c r="E21" s="395"/>
      <c r="F21" s="395"/>
      <c r="G21" s="395"/>
      <c r="H21" s="395"/>
      <c r="I21" s="395"/>
      <c r="J21" s="395"/>
      <c r="K21" s="395"/>
      <c r="L21" s="395"/>
      <c r="M21" s="395"/>
      <c r="N21" s="2575">
        <v>0.15</v>
      </c>
      <c r="O21" s="395"/>
    </row>
    <row r="22" spans="2:15" ht="15" customHeight="1">
      <c r="B22" s="4050" t="s">
        <v>886</v>
      </c>
      <c r="C22" s="3783"/>
      <c r="D22" s="2596" t="s">
        <v>2547</v>
      </c>
      <c r="E22" s="395"/>
      <c r="F22" s="395"/>
      <c r="G22" s="395"/>
      <c r="H22" s="395"/>
      <c r="I22" s="395"/>
      <c r="J22" s="395"/>
      <c r="K22" s="395"/>
      <c r="L22" s="395"/>
      <c r="M22" s="395"/>
      <c r="N22" s="2575">
        <v>0.2</v>
      </c>
      <c r="O22" s="395"/>
    </row>
    <row r="23" spans="2:15" ht="15" customHeight="1">
      <c r="B23" s="4050" t="s">
        <v>2655</v>
      </c>
      <c r="C23" s="3783"/>
      <c r="D23" s="2596" t="s">
        <v>327</v>
      </c>
      <c r="E23" s="395"/>
      <c r="F23" s="395"/>
      <c r="G23" s="395"/>
      <c r="H23" s="395"/>
      <c r="I23" s="395"/>
      <c r="J23" s="395"/>
      <c r="K23" s="395"/>
      <c r="L23" s="395"/>
      <c r="M23" s="395"/>
      <c r="N23" s="2575">
        <v>0.2</v>
      </c>
      <c r="O23" s="395"/>
    </row>
    <row r="24" spans="2:15" ht="15" customHeight="1">
      <c r="B24" s="4050" t="s">
        <v>210</v>
      </c>
      <c r="C24" s="3783"/>
      <c r="D24" s="2596" t="s">
        <v>2550</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2553</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2556</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2558</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2561</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2564</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2710</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2711</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2712</v>
      </c>
      <c r="G7" s="4082"/>
      <c r="H7" s="4083"/>
      <c r="I7" s="2613" t="s">
        <v>2641</v>
      </c>
      <c r="J7" s="2614" t="s">
        <v>2713</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2714</v>
      </c>
      <c r="G8" s="4088"/>
      <c r="H8" s="4089"/>
      <c r="I8" s="2619" t="s">
        <v>2715</v>
      </c>
      <c r="J8" s="2620" t="s">
        <v>2716</v>
      </c>
      <c r="K8" s="4090" t="s">
        <v>2330</v>
      </c>
      <c r="L8" s="4091"/>
      <c r="M8" s="4091"/>
      <c r="N8" s="4091"/>
      <c r="O8" s="4092"/>
      <c r="P8" s="4093" t="s">
        <v>2717</v>
      </c>
      <c r="Q8" s="4094"/>
      <c r="R8" s="4094"/>
      <c r="S8" s="4094"/>
      <c r="T8" s="4095"/>
      <c r="V8" s="200"/>
      <c r="W8" s="200"/>
      <c r="X8" s="200"/>
      <c r="Y8" s="200"/>
      <c r="Z8" s="200"/>
      <c r="AA8" s="200"/>
      <c r="AB8" s="200"/>
      <c r="AC8" s="200"/>
      <c r="AD8" s="200"/>
      <c r="AE8" s="200"/>
    </row>
    <row r="9" spans="2:31" ht="15" customHeight="1">
      <c r="B9" s="2621" t="s">
        <v>2303</v>
      </c>
      <c r="C9" s="2616"/>
      <c r="D9" s="2622" t="s">
        <v>2718</v>
      </c>
      <c r="E9" s="2622" t="s">
        <v>2719</v>
      </c>
      <c r="F9" s="2622" t="s">
        <v>2310</v>
      </c>
      <c r="G9" s="2623" t="s">
        <v>2720</v>
      </c>
      <c r="H9" s="2622" t="s">
        <v>151</v>
      </c>
      <c r="I9" s="2624" t="s">
        <v>2721</v>
      </c>
      <c r="J9" s="2622" t="s">
        <v>2722</v>
      </c>
      <c r="K9" s="2622" t="s">
        <v>2331</v>
      </c>
      <c r="L9" s="2622" t="s">
        <v>2723</v>
      </c>
      <c r="M9" s="2622" t="s">
        <v>2269</v>
      </c>
      <c r="N9" s="2622" t="s">
        <v>2332</v>
      </c>
      <c r="O9" s="2622" t="s">
        <v>151</v>
      </c>
      <c r="P9" s="2625" t="s">
        <v>2724</v>
      </c>
      <c r="Q9" s="2625" t="s">
        <v>2725</v>
      </c>
      <c r="R9" s="2625" t="s">
        <v>2726</v>
      </c>
      <c r="S9" s="2625" t="s">
        <v>2727</v>
      </c>
      <c r="T9" s="2625" t="s">
        <v>2728</v>
      </c>
    </row>
    <row r="10" spans="2:31" ht="15" customHeight="1">
      <c r="B10" s="2621"/>
      <c r="C10" s="2616"/>
      <c r="D10" s="2626" t="s">
        <v>2729</v>
      </c>
      <c r="E10" s="2626" t="s">
        <v>2730</v>
      </c>
      <c r="F10" s="2626"/>
      <c r="G10" s="2627"/>
      <c r="H10" s="2626" t="s">
        <v>2731</v>
      </c>
      <c r="I10" s="2628" t="s">
        <v>2511</v>
      </c>
      <c r="J10" s="2626" t="s">
        <v>2732</v>
      </c>
      <c r="K10" s="2626" t="s">
        <v>2733</v>
      </c>
      <c r="L10" s="2626" t="s">
        <v>2734</v>
      </c>
      <c r="M10" s="2626" t="s">
        <v>2336</v>
      </c>
      <c r="N10" s="2626" t="s">
        <v>210</v>
      </c>
      <c r="O10" s="2626" t="s">
        <v>2735</v>
      </c>
      <c r="P10" s="2626" t="s">
        <v>2736</v>
      </c>
      <c r="Q10" s="2626" t="s">
        <v>2737</v>
      </c>
      <c r="R10" s="2626" t="s">
        <v>2738</v>
      </c>
      <c r="S10" s="2626" t="s">
        <v>2739</v>
      </c>
      <c r="T10" s="2622" t="s">
        <v>2740</v>
      </c>
    </row>
    <row r="11" spans="2:31" ht="15" customHeight="1">
      <c r="B11" s="2621"/>
      <c r="C11" s="2616"/>
      <c r="D11" s="2626"/>
      <c r="E11" s="2626"/>
      <c r="F11" s="2626"/>
      <c r="G11" s="2627"/>
      <c r="H11" s="2626"/>
      <c r="I11" s="2628"/>
      <c r="J11" s="2626"/>
      <c r="K11" s="2626"/>
      <c r="L11" s="2626" t="s">
        <v>1599</v>
      </c>
      <c r="M11" s="2626" t="s">
        <v>2341</v>
      </c>
      <c r="N11" s="2626"/>
      <c r="O11" s="2626" t="s">
        <v>2741</v>
      </c>
      <c r="P11" s="2626" t="s">
        <v>2742</v>
      </c>
      <c r="Q11" s="2626" t="s">
        <v>2335</v>
      </c>
      <c r="R11" s="2626" t="s">
        <v>2743</v>
      </c>
      <c r="S11" s="2626" t="s">
        <v>2744</v>
      </c>
      <c r="T11" s="2622" t="s">
        <v>2744</v>
      </c>
    </row>
    <row r="12" spans="2:31" ht="15" customHeight="1">
      <c r="B12" s="2621"/>
      <c r="C12" s="2616"/>
      <c r="D12" s="2626"/>
      <c r="E12" s="2626"/>
      <c r="F12" s="2626"/>
      <c r="G12" s="2627"/>
      <c r="H12" s="2626"/>
      <c r="I12" s="2628"/>
      <c r="J12" s="2626"/>
      <c r="K12" s="2626"/>
      <c r="L12" s="2626" t="s">
        <v>2745</v>
      </c>
      <c r="M12" s="2626"/>
      <c r="N12" s="2626"/>
      <c r="O12" s="2626"/>
      <c r="P12" s="2626" t="s">
        <v>2746</v>
      </c>
      <c r="Q12" s="2626" t="s">
        <v>2747</v>
      </c>
      <c r="R12" s="2626" t="s">
        <v>2748</v>
      </c>
      <c r="S12" s="2626"/>
      <c r="T12" s="2622"/>
    </row>
    <row r="13" spans="2:31" ht="15" customHeight="1">
      <c r="B13" s="2621"/>
      <c r="C13" s="2616"/>
      <c r="D13" s="2626"/>
      <c r="E13" s="2626"/>
      <c r="F13" s="2626"/>
      <c r="G13" s="2627"/>
      <c r="H13" s="2626"/>
      <c r="I13" s="2628"/>
      <c r="J13" s="2626"/>
      <c r="K13" s="2626"/>
      <c r="L13" s="2626" t="s">
        <v>2749</v>
      </c>
      <c r="M13" s="2626"/>
      <c r="N13" s="2626"/>
      <c r="O13" s="2626"/>
      <c r="P13" s="2626" t="s">
        <v>2750</v>
      </c>
      <c r="Q13" s="2626" t="s">
        <v>2751</v>
      </c>
      <c r="R13" s="2626" t="s">
        <v>2752</v>
      </c>
      <c r="S13" s="2626"/>
      <c r="T13" s="2622"/>
    </row>
    <row r="14" spans="2:31" ht="15" customHeight="1">
      <c r="B14" s="2621"/>
      <c r="C14" s="2616"/>
      <c r="D14" s="2626"/>
      <c r="E14" s="2626"/>
      <c r="F14" s="2626"/>
      <c r="G14" s="2627"/>
      <c r="H14" s="2626"/>
      <c r="I14" s="2628"/>
      <c r="J14" s="2626"/>
      <c r="K14" s="2626"/>
      <c r="M14" s="2626"/>
      <c r="N14" s="2626"/>
      <c r="O14" s="2626"/>
      <c r="P14" s="2626" t="s">
        <v>2753</v>
      </c>
      <c r="Q14" s="2626" t="s">
        <v>2754</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1995</v>
      </c>
      <c r="M15" s="2631" t="s">
        <v>1128</v>
      </c>
      <c r="N15" s="2631" t="s">
        <v>369</v>
      </c>
      <c r="O15" s="2631" t="s">
        <v>368</v>
      </c>
      <c r="P15" s="2631" t="s">
        <v>1731</v>
      </c>
      <c r="Q15" s="2631" t="s">
        <v>2346</v>
      </c>
      <c r="R15" s="2631" t="s">
        <v>1732</v>
      </c>
      <c r="S15" s="2631" t="s">
        <v>2182</v>
      </c>
      <c r="T15" s="2632" t="s">
        <v>1733</v>
      </c>
    </row>
    <row r="16" spans="2:31" ht="15" customHeight="1">
      <c r="B16" s="2633" t="s">
        <v>2320</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2321</v>
      </c>
      <c r="C19" s="2596" t="s">
        <v>2282</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2322</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2323</v>
      </c>
      <c r="C23" s="2596" t="s">
        <v>2544</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2324</v>
      </c>
      <c r="C24" s="2647" t="s">
        <v>1738</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2755</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2756</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2711</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2712</v>
      </c>
      <c r="G7" s="4084"/>
      <c r="H7" s="4085"/>
      <c r="I7" s="2652" t="s">
        <v>2757</v>
      </c>
      <c r="J7" s="2652" t="s">
        <v>2713</v>
      </c>
      <c r="K7" s="2652" t="s">
        <v>2758</v>
      </c>
      <c r="L7" s="4086"/>
      <c r="M7" s="4084"/>
      <c r="N7" s="4084"/>
      <c r="O7" s="4084"/>
      <c r="P7" s="4085"/>
      <c r="Q7" s="4086"/>
      <c r="R7" s="4084"/>
      <c r="S7" s="4084"/>
      <c r="T7" s="4084"/>
      <c r="U7" s="4085"/>
      <c r="V7" s="2653"/>
    </row>
    <row r="8" spans="2:27" s="2608" customFormat="1" ht="12" customHeight="1">
      <c r="B8" s="2615"/>
      <c r="C8" s="2616"/>
      <c r="D8" s="2654"/>
      <c r="E8" s="2655"/>
      <c r="F8" s="4093" t="s">
        <v>2714</v>
      </c>
      <c r="G8" s="4094"/>
      <c r="H8" s="4095"/>
      <c r="I8" s="2656" t="s">
        <v>2759</v>
      </c>
      <c r="J8" s="2657" t="s">
        <v>2716</v>
      </c>
      <c r="K8" s="2657" t="s">
        <v>2760</v>
      </c>
      <c r="L8" s="4093" t="s">
        <v>2330</v>
      </c>
      <c r="M8" s="4094"/>
      <c r="N8" s="4094"/>
      <c r="O8" s="4094"/>
      <c r="P8" s="4095"/>
      <c r="Q8" s="4093" t="s">
        <v>2761</v>
      </c>
      <c r="R8" s="4094"/>
      <c r="S8" s="4094"/>
      <c r="T8" s="4094"/>
      <c r="U8" s="4095"/>
    </row>
    <row r="9" spans="2:27" ht="12" customHeight="1">
      <c r="B9" s="2621" t="s">
        <v>2303</v>
      </c>
      <c r="C9" s="2616"/>
      <c r="D9" s="2658" t="s">
        <v>2718</v>
      </c>
      <c r="E9" s="2658" t="s">
        <v>2719</v>
      </c>
      <c r="F9" s="2659" t="s">
        <v>2762</v>
      </c>
      <c r="G9" s="2660" t="s">
        <v>2763</v>
      </c>
      <c r="H9" s="2659" t="s">
        <v>2031</v>
      </c>
      <c r="I9" s="2661" t="s">
        <v>2764</v>
      </c>
      <c r="J9" s="2659" t="s">
        <v>2765</v>
      </c>
      <c r="K9" s="2659" t="s">
        <v>2765</v>
      </c>
      <c r="L9" s="2659" t="s">
        <v>2331</v>
      </c>
      <c r="M9" s="2659" t="s">
        <v>2723</v>
      </c>
      <c r="N9" s="2659" t="s">
        <v>2269</v>
      </c>
      <c r="O9" s="2659" t="s">
        <v>2332</v>
      </c>
      <c r="P9" s="2659" t="s">
        <v>151</v>
      </c>
      <c r="Q9" s="2659" t="s">
        <v>2766</v>
      </c>
      <c r="R9" s="2659" t="s">
        <v>2767</v>
      </c>
      <c r="S9" s="2659" t="s">
        <v>2726</v>
      </c>
      <c r="T9" s="2659" t="s">
        <v>2768</v>
      </c>
      <c r="U9" s="2659" t="s">
        <v>2769</v>
      </c>
    </row>
    <row r="10" spans="2:27" s="2662" customFormat="1" ht="12" customHeight="1">
      <c r="B10" s="2621"/>
      <c r="C10" s="2616"/>
      <c r="D10" s="2621" t="s">
        <v>2729</v>
      </c>
      <c r="E10" s="2621" t="s">
        <v>2730</v>
      </c>
      <c r="F10" s="2621"/>
      <c r="G10" s="2663"/>
      <c r="H10" s="2621" t="s">
        <v>2770</v>
      </c>
      <c r="I10" s="2664" t="s">
        <v>2269</v>
      </c>
      <c r="J10" s="2621" t="s">
        <v>2336</v>
      </c>
      <c r="K10" s="2621" t="s">
        <v>2771</v>
      </c>
      <c r="L10" s="2621" t="s">
        <v>2772</v>
      </c>
      <c r="M10" s="2621" t="s">
        <v>2734</v>
      </c>
      <c r="N10" s="2621" t="s">
        <v>2336</v>
      </c>
      <c r="O10" s="2621" t="s">
        <v>210</v>
      </c>
      <c r="P10" s="2621" t="s">
        <v>2735</v>
      </c>
      <c r="Q10" s="2621" t="s">
        <v>2773</v>
      </c>
      <c r="R10" s="2621" t="s">
        <v>2774</v>
      </c>
      <c r="S10" s="2621" t="s">
        <v>2775</v>
      </c>
      <c r="T10" s="2621" t="s">
        <v>2776</v>
      </c>
      <c r="U10" s="2658" t="s">
        <v>2777</v>
      </c>
    </row>
    <row r="11" spans="2:27" s="2662" customFormat="1" ht="12" customHeight="1">
      <c r="B11" s="2621"/>
      <c r="C11" s="2616"/>
      <c r="D11" s="2621"/>
      <c r="E11" s="2621"/>
      <c r="F11" s="2621"/>
      <c r="G11" s="2663"/>
      <c r="H11" s="2621"/>
      <c r="I11" s="2664" t="s">
        <v>2778</v>
      </c>
      <c r="J11" s="2621" t="s">
        <v>2732</v>
      </c>
      <c r="K11" s="2621"/>
      <c r="L11" s="2621" t="s">
        <v>2339</v>
      </c>
      <c r="M11" s="2621" t="s">
        <v>2779</v>
      </c>
      <c r="N11" s="2621" t="s">
        <v>2341</v>
      </c>
      <c r="O11" s="2621"/>
      <c r="P11" s="2621" t="s">
        <v>2741</v>
      </c>
      <c r="Q11" s="2621" t="s">
        <v>2780</v>
      </c>
      <c r="R11" s="2621" t="s">
        <v>2781</v>
      </c>
      <c r="S11" s="2621" t="s">
        <v>2737</v>
      </c>
      <c r="T11" s="2621" t="s">
        <v>2752</v>
      </c>
      <c r="U11" s="2658" t="s">
        <v>2740</v>
      </c>
    </row>
    <row r="12" spans="2:27" s="2662" customFormat="1" ht="12" customHeight="1">
      <c r="B12" s="2621"/>
      <c r="C12" s="2616"/>
      <c r="D12" s="2621"/>
      <c r="E12" s="2621"/>
      <c r="F12" s="2621"/>
      <c r="G12" s="2663"/>
      <c r="H12" s="2621"/>
      <c r="I12" s="2664"/>
      <c r="J12" s="2621"/>
      <c r="K12" s="2621"/>
      <c r="L12" s="2621"/>
      <c r="M12" s="2621" t="s">
        <v>2340</v>
      </c>
      <c r="N12" s="2621"/>
      <c r="O12" s="2621"/>
      <c r="P12" s="2621"/>
      <c r="Q12" s="2621" t="s">
        <v>2782</v>
      </c>
      <c r="R12" s="2621" t="s">
        <v>2783</v>
      </c>
      <c r="S12" s="2621" t="s">
        <v>2784</v>
      </c>
      <c r="T12" s="2621"/>
      <c r="U12" s="2658" t="s">
        <v>2744</v>
      </c>
    </row>
    <row r="13" spans="2:27" s="2662" customFormat="1" ht="12" customHeight="1">
      <c r="B13" s="2621"/>
      <c r="C13" s="2616"/>
      <c r="D13" s="2621"/>
      <c r="E13" s="2621"/>
      <c r="F13" s="2621"/>
      <c r="G13" s="2663"/>
      <c r="H13" s="2621"/>
      <c r="I13" s="2664"/>
      <c r="J13" s="2621"/>
      <c r="K13" s="2621"/>
      <c r="L13" s="2621"/>
      <c r="M13" s="2621" t="s">
        <v>2344</v>
      </c>
      <c r="N13" s="2621"/>
      <c r="O13" s="2621"/>
      <c r="P13" s="2621"/>
      <c r="Q13" s="2621" t="s">
        <v>2785</v>
      </c>
      <c r="R13" s="2621" t="s">
        <v>2744</v>
      </c>
      <c r="S13" s="2621" t="s">
        <v>2786</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2787</v>
      </c>
      <c r="R14" s="2621"/>
      <c r="S14" s="2621" t="s">
        <v>2788</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1995</v>
      </c>
      <c r="N15" s="2631" t="s">
        <v>1128</v>
      </c>
      <c r="O15" s="2631" t="s">
        <v>369</v>
      </c>
      <c r="P15" s="2631" t="s">
        <v>368</v>
      </c>
      <c r="Q15" s="2631" t="s">
        <v>1731</v>
      </c>
      <c r="R15" s="2631" t="s">
        <v>2346</v>
      </c>
      <c r="S15" s="2631" t="s">
        <v>1732</v>
      </c>
      <c r="T15" s="2631" t="s">
        <v>2182</v>
      </c>
      <c r="U15" s="2632" t="s">
        <v>1733</v>
      </c>
    </row>
    <row r="16" spans="2:27" ht="12" customHeight="1">
      <c r="B16" s="2633" t="s">
        <v>2320</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2321</v>
      </c>
      <c r="C19" s="2596" t="s">
        <v>2282</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2322</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2323</v>
      </c>
      <c r="C23" s="2596" t="s">
        <v>2544</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2324</v>
      </c>
      <c r="C24" s="2647" t="s">
        <v>1738</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2789</v>
      </c>
      <c r="C27" s="200"/>
      <c r="W27" s="1603"/>
    </row>
    <row r="28" spans="2:23" ht="12" customHeight="1">
      <c r="B28" s="200" t="s">
        <v>2790</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2791</v>
      </c>
      <c r="C4" s="4118"/>
      <c r="F4" s="3311" t="s">
        <v>2792</v>
      </c>
      <c r="G4" s="3311"/>
      <c r="H4" s="3311"/>
      <c r="I4" s="3311"/>
      <c r="J4" s="3311"/>
      <c r="K4" s="3311"/>
      <c r="L4" s="974"/>
      <c r="M4" s="974"/>
      <c r="N4" s="974"/>
    </row>
    <row r="5" spans="2:14" ht="15.6" customHeight="1">
      <c r="B5" s="4118" t="s">
        <v>693</v>
      </c>
      <c r="C5" s="4118"/>
      <c r="F5" s="4117" t="s">
        <v>2639</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2793</v>
      </c>
      <c r="G7" s="4109"/>
      <c r="H7" s="4109"/>
      <c r="I7" s="4109"/>
      <c r="J7" s="4110"/>
      <c r="L7" s="2668"/>
      <c r="M7" s="2668"/>
    </row>
    <row r="8" spans="2:14">
      <c r="B8" s="2671"/>
      <c r="F8" s="2672" t="s">
        <v>2794</v>
      </c>
      <c r="G8" s="2673" t="s">
        <v>844</v>
      </c>
      <c r="H8" s="2673" t="s">
        <v>851</v>
      </c>
      <c r="I8" s="2673" t="s">
        <v>1720</v>
      </c>
      <c r="J8" s="2674" t="s">
        <v>1719</v>
      </c>
      <c r="L8" s="2668"/>
      <c r="M8" s="2668"/>
    </row>
    <row r="9" spans="2:14">
      <c r="B9" s="2671"/>
      <c r="F9" s="2675" t="s">
        <v>2795</v>
      </c>
      <c r="G9" s="2676"/>
      <c r="H9" s="2676" t="s">
        <v>861</v>
      </c>
      <c r="I9" s="2676" t="s">
        <v>2217</v>
      </c>
      <c r="J9" s="2677" t="s">
        <v>2796</v>
      </c>
      <c r="L9" s="2668"/>
      <c r="M9" s="2668"/>
    </row>
    <row r="10" spans="2:14">
      <c r="B10" s="2671"/>
      <c r="F10" s="2675" t="s">
        <v>2797</v>
      </c>
      <c r="G10" s="2676"/>
      <c r="H10" s="2676" t="s">
        <v>2798</v>
      </c>
      <c r="I10" s="2676" t="s">
        <v>2799</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2800</v>
      </c>
      <c r="C12" s="4104"/>
      <c r="D12" s="4104"/>
      <c r="E12" s="2681"/>
      <c r="F12" s="2682"/>
      <c r="G12" s="2682"/>
      <c r="H12" s="2682"/>
      <c r="I12" s="2682"/>
      <c r="J12" s="2682"/>
      <c r="L12" s="2668"/>
      <c r="M12" s="2668"/>
    </row>
    <row r="13" spans="2:14" ht="30" customHeight="1">
      <c r="B13" s="2072"/>
      <c r="C13" s="4120" t="s">
        <v>2801</v>
      </c>
      <c r="D13" s="4120"/>
      <c r="E13" s="2683"/>
      <c r="F13" s="2684"/>
      <c r="G13" s="2685"/>
      <c r="H13" s="2684"/>
      <c r="I13" s="2684"/>
      <c r="J13" s="2684"/>
      <c r="L13" s="2668"/>
      <c r="M13" s="2668"/>
    </row>
    <row r="14" spans="2:14" ht="14.4" customHeight="1">
      <c r="B14" s="2686"/>
      <c r="C14" s="4114" t="s">
        <v>2802</v>
      </c>
      <c r="D14" s="4114"/>
      <c r="E14" s="2687" t="s">
        <v>2282</v>
      </c>
      <c r="F14" s="2688"/>
      <c r="G14" s="2689">
        <v>0.15</v>
      </c>
      <c r="H14" s="2688"/>
      <c r="I14" s="2688"/>
      <c r="J14" s="2688"/>
      <c r="L14" s="2668"/>
      <c r="M14" s="2668"/>
    </row>
    <row r="15" spans="2:14" ht="14.4" customHeight="1">
      <c r="B15" s="2690"/>
      <c r="C15" s="4113" t="s">
        <v>2803</v>
      </c>
      <c r="D15" s="4113"/>
      <c r="E15" s="2691" t="s">
        <v>2544</v>
      </c>
      <c r="F15" s="2688"/>
      <c r="G15" s="2689">
        <v>0.25</v>
      </c>
      <c r="H15" s="2688"/>
      <c r="I15" s="2688"/>
      <c r="J15" s="2692"/>
      <c r="L15" s="2668"/>
      <c r="M15" s="2668"/>
    </row>
    <row r="16" spans="2:14" ht="14.4" customHeight="1">
      <c r="B16" s="2690"/>
      <c r="C16" s="4113" t="s">
        <v>2804</v>
      </c>
      <c r="D16" s="4113"/>
      <c r="E16" s="2691" t="s">
        <v>1738</v>
      </c>
      <c r="F16" s="2688"/>
      <c r="G16" s="2689">
        <v>0.375</v>
      </c>
      <c r="H16" s="2688"/>
      <c r="I16" s="2688"/>
      <c r="J16" s="2692"/>
      <c r="L16" s="2668"/>
      <c r="M16" s="2668"/>
    </row>
    <row r="17" spans="2:13" ht="14.4" customHeight="1">
      <c r="B17" s="2693"/>
      <c r="C17" s="4119" t="s">
        <v>2805</v>
      </c>
      <c r="D17" s="4119"/>
      <c r="E17" s="2694"/>
      <c r="F17" s="2688"/>
      <c r="G17" s="2689"/>
      <c r="H17" s="2688"/>
      <c r="I17" s="2688"/>
      <c r="J17" s="2692"/>
      <c r="L17" s="2668"/>
      <c r="M17" s="2668"/>
    </row>
    <row r="18" spans="2:13" ht="14.4" customHeight="1">
      <c r="B18" s="2686"/>
      <c r="C18" s="4114" t="s">
        <v>2802</v>
      </c>
      <c r="D18" s="4114"/>
      <c r="E18" s="2687" t="s">
        <v>2546</v>
      </c>
      <c r="F18" s="2688"/>
      <c r="G18" s="2689">
        <v>0.15</v>
      </c>
      <c r="H18" s="2688"/>
      <c r="I18" s="2688"/>
      <c r="J18" s="2695"/>
      <c r="L18" s="2668"/>
      <c r="M18" s="2668"/>
    </row>
    <row r="19" spans="2:13" ht="14.4" customHeight="1">
      <c r="B19" s="2690"/>
      <c r="C19" s="4113" t="s">
        <v>2803</v>
      </c>
      <c r="D19" s="4113"/>
      <c r="E19" s="2691" t="s">
        <v>1741</v>
      </c>
      <c r="F19" s="2688"/>
      <c r="G19" s="2689">
        <v>0.3125</v>
      </c>
      <c r="H19" s="2688"/>
      <c r="I19" s="2688"/>
      <c r="J19" s="2692"/>
      <c r="L19" s="2668"/>
      <c r="M19" s="2668"/>
    </row>
    <row r="20" spans="2:13" ht="14.4" customHeight="1">
      <c r="B20" s="2690"/>
      <c r="C20" s="4113" t="s">
        <v>2804</v>
      </c>
      <c r="D20" s="4113"/>
      <c r="E20" s="2691" t="s">
        <v>2547</v>
      </c>
      <c r="F20" s="2688"/>
      <c r="G20" s="2689">
        <v>0.5</v>
      </c>
      <c r="H20" s="2688"/>
      <c r="I20" s="2688"/>
      <c r="J20" s="2692"/>
      <c r="L20" s="2668"/>
      <c r="M20" s="2668"/>
    </row>
    <row r="21" spans="2:13">
      <c r="B21" s="4111" t="s">
        <v>2806</v>
      </c>
      <c r="C21" s="4112"/>
      <c r="D21" s="4112"/>
      <c r="E21" s="2694"/>
      <c r="F21" s="2688"/>
      <c r="G21" s="2696"/>
      <c r="H21" s="2688"/>
      <c r="I21" s="2688"/>
      <c r="J21" s="2697"/>
      <c r="L21" s="2668"/>
      <c r="M21" s="2668"/>
    </row>
    <row r="22" spans="2:13">
      <c r="B22" s="2072"/>
      <c r="C22" s="4098" t="s">
        <v>2807</v>
      </c>
      <c r="D22" s="4098"/>
      <c r="E22" s="2687" t="s">
        <v>327</v>
      </c>
      <c r="F22" s="2688"/>
      <c r="G22" s="2696"/>
      <c r="H22" s="2688"/>
      <c r="I22" s="2688"/>
      <c r="J22" s="2698"/>
      <c r="L22" s="2668"/>
      <c r="M22" s="2668"/>
    </row>
    <row r="23" spans="2:13" ht="14.4" customHeight="1">
      <c r="B23" s="2690"/>
      <c r="C23" s="4099" t="s">
        <v>2808</v>
      </c>
      <c r="D23" s="4099"/>
      <c r="E23" s="2691" t="s">
        <v>2550</v>
      </c>
      <c r="F23" s="2688"/>
      <c r="G23" s="2696"/>
      <c r="H23" s="2688"/>
      <c r="I23" s="2688"/>
      <c r="J23" s="2698"/>
      <c r="L23" s="2668"/>
      <c r="M23" s="2668"/>
    </row>
    <row r="24" spans="2:13" ht="14.4" customHeight="1">
      <c r="B24" s="2693"/>
      <c r="C24" s="4099" t="s">
        <v>2809</v>
      </c>
      <c r="D24" s="4099"/>
      <c r="E24" s="2691" t="s">
        <v>328</v>
      </c>
      <c r="F24" s="2688"/>
      <c r="G24" s="2696"/>
      <c r="H24" s="2688"/>
      <c r="I24" s="2688"/>
      <c r="J24" s="2698"/>
      <c r="L24" s="2668"/>
      <c r="M24" s="2668"/>
    </row>
    <row r="25" spans="2:13" ht="14.4" customHeight="1">
      <c r="B25" s="4111" t="s">
        <v>2810</v>
      </c>
      <c r="C25" s="4112"/>
      <c r="D25" s="4112"/>
      <c r="E25" s="2699"/>
      <c r="F25" s="2688"/>
      <c r="G25" s="2689"/>
      <c r="H25" s="2688"/>
      <c r="I25" s="2688"/>
      <c r="J25" s="2700"/>
      <c r="L25" s="2668"/>
      <c r="M25" s="2668"/>
    </row>
    <row r="26" spans="2:13" ht="14.4" customHeight="1">
      <c r="B26" s="2686"/>
      <c r="C26" s="4098" t="s">
        <v>2811</v>
      </c>
      <c r="D26" s="4098"/>
      <c r="E26" s="2687" t="s">
        <v>2553</v>
      </c>
      <c r="F26" s="2688"/>
      <c r="G26" s="2689">
        <v>0.15</v>
      </c>
      <c r="H26" s="2688"/>
      <c r="I26" s="2688"/>
      <c r="J26" s="2700"/>
      <c r="L26" s="2668"/>
      <c r="M26" s="2668"/>
    </row>
    <row r="27" spans="2:13" ht="14.4" customHeight="1">
      <c r="B27" s="2690"/>
      <c r="C27" s="4099" t="s">
        <v>2812</v>
      </c>
      <c r="D27" s="4099"/>
      <c r="E27" s="2691" t="s">
        <v>329</v>
      </c>
      <c r="F27" s="2688"/>
      <c r="G27" s="2689">
        <v>0.15</v>
      </c>
      <c r="H27" s="2688"/>
      <c r="I27" s="2688"/>
      <c r="J27" s="2700"/>
      <c r="L27" s="2668"/>
      <c r="M27" s="2668"/>
    </row>
    <row r="28" spans="2:13" ht="14.4" customHeight="1">
      <c r="B28" s="2690"/>
      <c r="C28" s="4099" t="s">
        <v>2813</v>
      </c>
      <c r="D28" s="4099"/>
      <c r="E28" s="2691" t="s">
        <v>2556</v>
      </c>
      <c r="F28" s="2688"/>
      <c r="G28" s="2689">
        <v>0.15</v>
      </c>
      <c r="H28" s="2688"/>
      <c r="I28" s="2688"/>
      <c r="J28" s="2700"/>
      <c r="L28" s="2668"/>
      <c r="M28" s="2668"/>
    </row>
    <row r="29" spans="2:13" ht="14.4" customHeight="1">
      <c r="B29" s="2690"/>
      <c r="C29" s="4099" t="s">
        <v>2814</v>
      </c>
      <c r="D29" s="4099"/>
      <c r="E29" s="2691" t="s">
        <v>330</v>
      </c>
      <c r="F29" s="2688"/>
      <c r="G29" s="2689">
        <v>0.15</v>
      </c>
      <c r="H29" s="2688"/>
      <c r="I29" s="2688"/>
      <c r="J29" s="2700"/>
      <c r="L29" s="2668"/>
      <c r="M29" s="2668"/>
    </row>
    <row r="30" spans="2:13" ht="14.4" customHeight="1">
      <c r="B30" s="2690"/>
      <c r="C30" s="4099" t="s">
        <v>2815</v>
      </c>
      <c r="D30" s="4099"/>
      <c r="E30" s="2691" t="s">
        <v>2558</v>
      </c>
      <c r="F30" s="2688"/>
      <c r="G30" s="2689">
        <v>0.15</v>
      </c>
      <c r="H30" s="2688"/>
      <c r="I30" s="2688"/>
      <c r="J30" s="2700"/>
      <c r="L30" s="2668"/>
      <c r="M30" s="2668"/>
    </row>
    <row r="31" spans="2:13" ht="14.4" customHeight="1">
      <c r="B31" s="2690"/>
      <c r="C31" s="4099" t="s">
        <v>2816</v>
      </c>
      <c r="D31" s="4099"/>
      <c r="E31" s="2691" t="s">
        <v>331</v>
      </c>
      <c r="F31" s="2688"/>
      <c r="G31" s="2689">
        <v>0.15</v>
      </c>
      <c r="H31" s="2688"/>
      <c r="I31" s="2688"/>
      <c r="J31" s="2700"/>
      <c r="L31" s="2668"/>
      <c r="M31" s="2668"/>
    </row>
    <row r="32" spans="2:13" ht="14.4" customHeight="1">
      <c r="B32" s="2690"/>
      <c r="C32" s="4099" t="s">
        <v>2817</v>
      </c>
      <c r="D32" s="4099"/>
      <c r="E32" s="2691" t="s">
        <v>2561</v>
      </c>
      <c r="F32" s="2688"/>
      <c r="G32" s="2689">
        <v>0.15</v>
      </c>
      <c r="H32" s="2688"/>
      <c r="I32" s="2688"/>
      <c r="J32" s="2700"/>
      <c r="L32" s="2668"/>
      <c r="M32" s="2668"/>
    </row>
    <row r="33" spans="2:13" ht="14.4" customHeight="1">
      <c r="B33" s="2690"/>
      <c r="C33" s="4099" t="s">
        <v>2818</v>
      </c>
      <c r="D33" s="4099"/>
      <c r="E33" s="2691" t="s">
        <v>334</v>
      </c>
      <c r="F33" s="2688"/>
      <c r="G33" s="2689">
        <v>0.15</v>
      </c>
      <c r="H33" s="2688"/>
      <c r="I33" s="2688"/>
      <c r="J33" s="2700"/>
      <c r="L33" s="2668"/>
      <c r="M33" s="2668"/>
    </row>
    <row r="34" spans="2:13" ht="14.4" customHeight="1">
      <c r="B34" s="2690"/>
      <c r="C34" s="4099" t="s">
        <v>2819</v>
      </c>
      <c r="D34" s="4099"/>
      <c r="E34" s="2691" t="s">
        <v>2564</v>
      </c>
      <c r="F34" s="2688"/>
      <c r="G34" s="2689">
        <v>0.15</v>
      </c>
      <c r="H34" s="2688"/>
      <c r="I34" s="2688"/>
      <c r="J34" s="2700"/>
      <c r="L34" s="2668"/>
      <c r="M34" s="2668"/>
    </row>
    <row r="35" spans="2:13" ht="33" customHeight="1">
      <c r="B35" s="4100" t="s">
        <v>2820</v>
      </c>
      <c r="C35" s="4101"/>
      <c r="D35" s="4101"/>
      <c r="E35" s="2691" t="s">
        <v>335</v>
      </c>
      <c r="F35" s="2701"/>
      <c r="G35" s="2702">
        <v>0.45</v>
      </c>
      <c r="H35" s="2688"/>
      <c r="I35" s="2703"/>
      <c r="J35" s="2704"/>
      <c r="L35" s="2668"/>
      <c r="M35" s="2668"/>
    </row>
    <row r="36" spans="2:13">
      <c r="B36" s="4102" t="s">
        <v>2793</v>
      </c>
      <c r="C36" s="4103"/>
      <c r="D36" s="4103"/>
      <c r="E36" s="2705" t="s">
        <v>2365</v>
      </c>
      <c r="F36" s="2706"/>
      <c r="G36" s="2706"/>
      <c r="H36" s="2692"/>
      <c r="I36" s="2706"/>
      <c r="J36" s="2706"/>
      <c r="L36" s="2668"/>
      <c r="M36" s="2668"/>
    </row>
    <row r="37" spans="2:13">
      <c r="E37" s="2707"/>
      <c r="L37" s="2668"/>
      <c r="M37" s="2668"/>
    </row>
    <row r="38" spans="2:13" ht="18" customHeight="1">
      <c r="B38" s="2669"/>
      <c r="C38" s="2670"/>
      <c r="D38" s="2670"/>
      <c r="E38" s="2708"/>
      <c r="F38" s="4105" t="s">
        <v>2821</v>
      </c>
      <c r="G38" s="4106"/>
      <c r="H38" s="4106"/>
      <c r="I38" s="4107"/>
      <c r="L38" s="2668"/>
      <c r="M38" s="2668"/>
    </row>
    <row r="39" spans="2:13">
      <c r="B39" s="2671"/>
      <c r="E39" s="2707"/>
      <c r="F39" s="2674" t="s">
        <v>2642</v>
      </c>
      <c r="G39" s="2673" t="s">
        <v>844</v>
      </c>
      <c r="H39" s="2673" t="s">
        <v>851</v>
      </c>
      <c r="I39" s="2709" t="s">
        <v>2822</v>
      </c>
      <c r="L39" s="2668"/>
      <c r="M39" s="2668"/>
    </row>
    <row r="40" spans="2:13">
      <c r="B40" s="2671"/>
      <c r="E40" s="2707"/>
      <c r="F40" s="2677" t="s">
        <v>2823</v>
      </c>
      <c r="G40" s="2676"/>
      <c r="H40" s="2676" t="s">
        <v>1119</v>
      </c>
      <c r="I40" s="2710"/>
      <c r="L40" s="2668"/>
      <c r="M40" s="2668"/>
    </row>
    <row r="41" spans="2:13">
      <c r="B41" s="2671"/>
      <c r="E41" s="2707"/>
      <c r="F41" s="2677"/>
      <c r="G41" s="2676"/>
      <c r="H41" s="2676" t="s">
        <v>2672</v>
      </c>
      <c r="I41" s="2710"/>
      <c r="L41" s="2668"/>
      <c r="M41" s="2668"/>
    </row>
    <row r="42" spans="2:13">
      <c r="B42" s="2671"/>
      <c r="E42" s="2707"/>
      <c r="F42" s="2677"/>
      <c r="G42" s="2676"/>
      <c r="H42" s="2676" t="s">
        <v>2824</v>
      </c>
      <c r="I42" s="2710"/>
      <c r="L42" s="2668"/>
      <c r="M42" s="2668"/>
    </row>
    <row r="43" spans="2:13">
      <c r="B43" s="2671"/>
      <c r="E43" s="2707"/>
      <c r="F43" s="2677"/>
      <c r="G43" s="2676"/>
      <c r="H43" s="2676" t="s">
        <v>2825</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2800</v>
      </c>
      <c r="C46" s="4104"/>
      <c r="D46" s="4104"/>
      <c r="E46" s="2681"/>
      <c r="F46" s="2682"/>
      <c r="G46" s="2682"/>
      <c r="H46" s="2682"/>
      <c r="I46" s="2682"/>
      <c r="L46" s="2668"/>
      <c r="M46" s="2668"/>
    </row>
    <row r="47" spans="2:13" ht="27.6" customHeight="1">
      <c r="B47" s="2072"/>
      <c r="C47" s="4120" t="s">
        <v>2826</v>
      </c>
      <c r="D47" s="4120"/>
      <c r="E47" s="2683"/>
      <c r="F47" s="2684"/>
      <c r="G47" s="2712"/>
      <c r="H47" s="2684"/>
      <c r="I47" s="2684"/>
      <c r="L47" s="2668"/>
      <c r="M47" s="2668"/>
    </row>
    <row r="48" spans="2:13" ht="14.4" customHeight="1">
      <c r="B48" s="2686"/>
      <c r="C48" s="4114" t="s">
        <v>2802</v>
      </c>
      <c r="D48" s="4114"/>
      <c r="E48" s="2683" t="s">
        <v>340</v>
      </c>
      <c r="F48" s="2713"/>
      <c r="G48" s="2714">
        <v>0.05</v>
      </c>
      <c r="H48" s="2713"/>
      <c r="I48" s="2713"/>
      <c r="L48" s="2668"/>
      <c r="M48" s="2668"/>
    </row>
    <row r="49" spans="2:13" ht="14.4" customHeight="1">
      <c r="B49" s="2690"/>
      <c r="C49" s="4113" t="s">
        <v>2827</v>
      </c>
      <c r="D49" s="4113"/>
      <c r="E49" s="2683" t="s">
        <v>1861</v>
      </c>
      <c r="F49" s="2688"/>
      <c r="G49" s="2715">
        <v>7.4999999999999997E-2</v>
      </c>
      <c r="H49" s="2688"/>
      <c r="I49" s="2688"/>
      <c r="L49" s="2668"/>
      <c r="M49" s="2668"/>
    </row>
    <row r="50" spans="2:13" ht="14.4" customHeight="1">
      <c r="B50" s="2690"/>
      <c r="C50" s="4113" t="s">
        <v>2828</v>
      </c>
      <c r="D50" s="4113"/>
      <c r="E50" s="2683" t="s">
        <v>336</v>
      </c>
      <c r="F50" s="2688"/>
      <c r="G50" s="2715">
        <v>0.1</v>
      </c>
      <c r="H50" s="2688"/>
      <c r="I50" s="2688"/>
      <c r="J50" s="2716"/>
      <c r="L50" s="2668"/>
      <c r="M50" s="2668"/>
    </row>
    <row r="51" spans="2:13" ht="28.5" customHeight="1">
      <c r="B51" s="2693"/>
      <c r="C51" s="4115" t="s">
        <v>2829</v>
      </c>
      <c r="D51" s="4115"/>
      <c r="E51" s="2683"/>
      <c r="F51" s="2682"/>
      <c r="G51" s="2717"/>
      <c r="H51" s="2682"/>
      <c r="I51" s="2682"/>
      <c r="J51" s="2716"/>
      <c r="L51" s="2668"/>
      <c r="M51" s="2668"/>
    </row>
    <row r="52" spans="2:13" ht="14.4" customHeight="1">
      <c r="B52" s="2686"/>
      <c r="C52" s="4114" t="s">
        <v>2802</v>
      </c>
      <c r="D52" s="4114"/>
      <c r="E52" s="2683" t="s">
        <v>1862</v>
      </c>
      <c r="F52" s="2713"/>
      <c r="G52" s="2714">
        <v>3.7499999999999999E-2</v>
      </c>
      <c r="H52" s="2713"/>
      <c r="I52" s="2713"/>
      <c r="J52" s="2716"/>
      <c r="L52" s="2668"/>
      <c r="M52" s="2668"/>
    </row>
    <row r="53" spans="2:13" ht="14.4" customHeight="1">
      <c r="B53" s="2690"/>
      <c r="C53" s="4113" t="s">
        <v>2827</v>
      </c>
      <c r="D53" s="4113"/>
      <c r="E53" s="2683" t="s">
        <v>337</v>
      </c>
      <c r="F53" s="2688"/>
      <c r="G53" s="2718">
        <v>5.6250000000000001E-2</v>
      </c>
      <c r="H53" s="2688"/>
      <c r="I53" s="2688"/>
      <c r="J53" s="2716"/>
      <c r="L53" s="2668"/>
      <c r="M53" s="2668"/>
    </row>
    <row r="54" spans="2:13" ht="14.4" customHeight="1">
      <c r="B54" s="2690"/>
      <c r="C54" s="4113" t="s">
        <v>2828</v>
      </c>
      <c r="D54" s="4113"/>
      <c r="E54" s="2683" t="s">
        <v>2570</v>
      </c>
      <c r="F54" s="2688"/>
      <c r="G54" s="2715">
        <v>7.4999999999999997E-2</v>
      </c>
      <c r="H54" s="2688"/>
      <c r="I54" s="2688"/>
      <c r="L54" s="2668"/>
      <c r="M54" s="2668"/>
    </row>
    <row r="55" spans="2:13" ht="30" customHeight="1">
      <c r="B55" s="2693"/>
      <c r="C55" s="4115" t="s">
        <v>2830</v>
      </c>
      <c r="D55" s="4115"/>
      <c r="E55" s="2683"/>
      <c r="F55" s="2682"/>
      <c r="G55" s="2719"/>
      <c r="H55" s="2682"/>
      <c r="I55" s="2682"/>
      <c r="L55" s="2668"/>
      <c r="M55" s="2668"/>
    </row>
    <row r="56" spans="2:13" ht="14.4" customHeight="1">
      <c r="B56" s="2686"/>
      <c r="C56" s="4114" t="s">
        <v>2802</v>
      </c>
      <c r="D56" s="4114"/>
      <c r="E56" s="2683" t="s">
        <v>338</v>
      </c>
      <c r="F56" s="2713"/>
      <c r="G56" s="2714">
        <v>2.5000000000000001E-2</v>
      </c>
      <c r="H56" s="2713"/>
      <c r="I56" s="2713"/>
      <c r="L56" s="2668"/>
      <c r="M56" s="2668"/>
    </row>
    <row r="57" spans="2:13" ht="14.4" customHeight="1">
      <c r="B57" s="2690"/>
      <c r="C57" s="4113" t="s">
        <v>2827</v>
      </c>
      <c r="D57" s="4113"/>
      <c r="E57" s="2683" t="s">
        <v>371</v>
      </c>
      <c r="F57" s="2688"/>
      <c r="G57" s="2715">
        <v>3.7499999999999999E-2</v>
      </c>
      <c r="H57" s="2688"/>
      <c r="I57" s="2688"/>
      <c r="J57" s="2716"/>
      <c r="L57" s="2668"/>
      <c r="M57" s="2668"/>
    </row>
    <row r="58" spans="2:13" ht="14.4" customHeight="1">
      <c r="B58" s="2690"/>
      <c r="C58" s="4113" t="s">
        <v>2828</v>
      </c>
      <c r="D58" s="4113"/>
      <c r="E58" s="2683" t="s">
        <v>339</v>
      </c>
      <c r="F58" s="2688"/>
      <c r="G58" s="2715">
        <v>0.05</v>
      </c>
      <c r="H58" s="2688"/>
      <c r="I58" s="2688"/>
      <c r="J58" s="2716"/>
      <c r="L58" s="2668"/>
      <c r="M58" s="2668"/>
    </row>
    <row r="59" spans="2:13">
      <c r="B59" s="4111" t="s">
        <v>2806</v>
      </c>
      <c r="C59" s="4112"/>
      <c r="D59" s="4112"/>
      <c r="E59" s="2683"/>
      <c r="F59" s="2682"/>
      <c r="G59" s="2696"/>
      <c r="H59" s="2682"/>
      <c r="I59" s="2682"/>
      <c r="J59" s="2716"/>
      <c r="L59" s="2668"/>
      <c r="M59" s="2668"/>
    </row>
    <row r="60" spans="2:13">
      <c r="B60" s="2072"/>
      <c r="C60" s="4098" t="s">
        <v>2807</v>
      </c>
      <c r="D60" s="4098"/>
      <c r="E60" s="2683" t="s">
        <v>1295</v>
      </c>
      <c r="F60" s="2713"/>
      <c r="G60" s="2696"/>
      <c r="H60" s="2713"/>
      <c r="I60" s="2713"/>
      <c r="J60" s="2716"/>
      <c r="L60" s="2668"/>
      <c r="M60" s="2668"/>
    </row>
    <row r="61" spans="2:13" ht="14.4" customHeight="1">
      <c r="B61" s="2690"/>
      <c r="C61" s="4099" t="s">
        <v>2808</v>
      </c>
      <c r="D61" s="4099"/>
      <c r="E61" s="2683" t="s">
        <v>1685</v>
      </c>
      <c r="F61" s="2682"/>
      <c r="G61" s="2696"/>
      <c r="H61" s="2682"/>
      <c r="I61" s="2682"/>
      <c r="J61" s="2716"/>
      <c r="L61" s="2668"/>
      <c r="M61" s="2668"/>
    </row>
    <row r="62" spans="2:13" ht="14.4" customHeight="1">
      <c r="B62" s="2690"/>
      <c r="C62" s="4099" t="s">
        <v>2809</v>
      </c>
      <c r="D62" s="4099"/>
      <c r="E62" s="2683" t="s">
        <v>1687</v>
      </c>
      <c r="F62" s="2682"/>
      <c r="G62" s="2696"/>
      <c r="H62" s="2682"/>
      <c r="I62" s="2682"/>
      <c r="J62" s="2716"/>
      <c r="L62" s="2668"/>
      <c r="M62" s="2668"/>
    </row>
    <row r="63" spans="2:13" ht="14.4" customHeight="1">
      <c r="B63" s="4111" t="s">
        <v>2810</v>
      </c>
      <c r="C63" s="4112"/>
      <c r="D63" s="4112"/>
      <c r="E63" s="2720"/>
      <c r="F63" s="2682"/>
      <c r="G63" s="2719"/>
      <c r="H63" s="2682"/>
      <c r="I63" s="2682"/>
      <c r="L63" s="2668"/>
      <c r="M63" s="2668"/>
    </row>
    <row r="64" spans="2:13" ht="14.4" customHeight="1">
      <c r="B64" s="2686"/>
      <c r="C64" s="4098" t="s">
        <v>2811</v>
      </c>
      <c r="D64" s="4098"/>
      <c r="E64" s="2683" t="s">
        <v>1689</v>
      </c>
      <c r="F64" s="2713"/>
      <c r="G64" s="2714">
        <v>0.125</v>
      </c>
      <c r="H64" s="2713"/>
      <c r="I64" s="2713"/>
      <c r="J64" s="2716"/>
      <c r="L64" s="2668"/>
      <c r="M64" s="2668"/>
    </row>
    <row r="65" spans="2:13" ht="14.4" customHeight="1">
      <c r="B65" s="2690"/>
      <c r="C65" s="4099" t="s">
        <v>2812</v>
      </c>
      <c r="D65" s="4099"/>
      <c r="E65" s="2683" t="s">
        <v>2589</v>
      </c>
      <c r="F65" s="2688"/>
      <c r="G65" s="2715">
        <v>0.125</v>
      </c>
      <c r="H65" s="2688"/>
      <c r="I65" s="2688"/>
      <c r="J65" s="2716"/>
      <c r="L65" s="2668"/>
      <c r="M65" s="2668"/>
    </row>
    <row r="66" spans="2:13" ht="14.4" customHeight="1">
      <c r="B66" s="2690"/>
      <c r="C66" s="4099" t="s">
        <v>2813</v>
      </c>
      <c r="D66" s="4099"/>
      <c r="E66" s="2683" t="s">
        <v>1692</v>
      </c>
      <c r="F66" s="2688"/>
      <c r="G66" s="2715">
        <v>0.125</v>
      </c>
      <c r="H66" s="2688"/>
      <c r="I66" s="2688"/>
      <c r="J66" s="2716"/>
      <c r="L66" s="2668"/>
      <c r="M66" s="2668"/>
    </row>
    <row r="67" spans="2:13" ht="14.4" customHeight="1">
      <c r="B67" s="2690"/>
      <c r="C67" s="4099" t="s">
        <v>2814</v>
      </c>
      <c r="D67" s="4099"/>
      <c r="E67" s="2683" t="s">
        <v>1694</v>
      </c>
      <c r="F67" s="2688"/>
      <c r="G67" s="2715">
        <v>0.125</v>
      </c>
      <c r="H67" s="2688"/>
      <c r="I67" s="2688"/>
      <c r="J67" s="2716"/>
      <c r="L67" s="2668"/>
      <c r="M67" s="2668"/>
    </row>
    <row r="68" spans="2:13" ht="14.4" customHeight="1">
      <c r="B68" s="2690"/>
      <c r="C68" s="4099" t="s">
        <v>2815</v>
      </c>
      <c r="D68" s="4099"/>
      <c r="E68" s="2683" t="s">
        <v>1696</v>
      </c>
      <c r="F68" s="2688"/>
      <c r="G68" s="2715">
        <v>0.125</v>
      </c>
      <c r="H68" s="2688"/>
      <c r="I68" s="2688"/>
      <c r="J68" s="2716"/>
      <c r="L68" s="2668"/>
      <c r="M68" s="2668"/>
    </row>
    <row r="69" spans="2:13" ht="14.4" customHeight="1">
      <c r="B69" s="2690"/>
      <c r="C69" s="4099" t="s">
        <v>2816</v>
      </c>
      <c r="D69" s="4099"/>
      <c r="E69" s="2683" t="s">
        <v>2595</v>
      </c>
      <c r="F69" s="2688"/>
      <c r="G69" s="2715">
        <v>0.125</v>
      </c>
      <c r="H69" s="2688"/>
      <c r="I69" s="2688"/>
      <c r="J69" s="2716"/>
      <c r="L69" s="2668"/>
      <c r="M69" s="2668"/>
    </row>
    <row r="70" spans="2:13" ht="14.4" customHeight="1">
      <c r="B70" s="2690"/>
      <c r="C70" s="4099" t="s">
        <v>2817</v>
      </c>
      <c r="D70" s="4099"/>
      <c r="E70" s="2683" t="s">
        <v>1699</v>
      </c>
      <c r="F70" s="2688"/>
      <c r="G70" s="2715">
        <v>0.125</v>
      </c>
      <c r="H70" s="2688"/>
      <c r="I70" s="2688"/>
      <c r="J70" s="2716"/>
      <c r="L70" s="2668"/>
      <c r="M70" s="2668"/>
    </row>
    <row r="71" spans="2:13" ht="14.4" customHeight="1">
      <c r="B71" s="2690"/>
      <c r="C71" s="4099" t="s">
        <v>2818</v>
      </c>
      <c r="D71" s="4099"/>
      <c r="E71" s="2683" t="s">
        <v>1701</v>
      </c>
      <c r="F71" s="2688"/>
      <c r="G71" s="2715">
        <v>0.125</v>
      </c>
      <c r="H71" s="2688"/>
      <c r="I71" s="2688"/>
      <c r="J71" s="2716"/>
      <c r="L71" s="2668"/>
      <c r="M71" s="2668"/>
    </row>
    <row r="72" spans="2:13" ht="14.4" customHeight="1">
      <c r="B72" s="2690"/>
      <c r="C72" s="4099" t="s">
        <v>2819</v>
      </c>
      <c r="D72" s="4099"/>
      <c r="E72" s="2683" t="s">
        <v>2377</v>
      </c>
      <c r="F72" s="2688"/>
      <c r="G72" s="2715">
        <v>0.125</v>
      </c>
      <c r="H72" s="2688"/>
      <c r="I72" s="2688"/>
      <c r="J72" s="2716"/>
      <c r="L72" s="2668"/>
      <c r="M72" s="2668"/>
    </row>
    <row r="73" spans="2:13" ht="14.4" customHeight="1">
      <c r="B73" s="4100" t="s">
        <v>2831</v>
      </c>
      <c r="C73" s="4101"/>
      <c r="D73" s="4101"/>
      <c r="E73" s="2683" t="s">
        <v>1212</v>
      </c>
      <c r="F73" s="2721"/>
      <c r="G73" s="2721"/>
      <c r="H73" s="2688"/>
      <c r="I73" s="2721"/>
      <c r="J73" s="2716"/>
      <c r="L73" s="2668"/>
      <c r="M73" s="2668"/>
    </row>
    <row r="74" spans="2:13">
      <c r="B74" s="4102" t="s">
        <v>2832</v>
      </c>
      <c r="C74" s="4103"/>
      <c r="D74" s="4103"/>
      <c r="E74" s="2722" t="s">
        <v>1750</v>
      </c>
      <c r="F74" s="2721"/>
      <c r="G74" s="2721"/>
      <c r="H74" s="2688"/>
      <c r="I74" s="2721"/>
      <c r="J74" s="2716"/>
      <c r="L74" s="2668"/>
      <c r="M74" s="2668"/>
    </row>
    <row r="75" spans="2:13" ht="12.6">
      <c r="B75" s="4104" t="s">
        <v>2833</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2834</v>
      </c>
      <c r="D4" s="3593" t="s">
        <v>486</v>
      </c>
      <c r="E4" s="3593"/>
      <c r="F4" s="3593"/>
      <c r="G4" s="3593"/>
      <c r="H4" s="3593"/>
    </row>
    <row r="5" spans="2:8">
      <c r="B5" s="1573">
        <v>2023.2</v>
      </c>
      <c r="D5" s="3593" t="s">
        <v>2639</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2835</v>
      </c>
      <c r="G10" s="1556" t="s">
        <v>2836</v>
      </c>
    </row>
    <row r="11" spans="2:8">
      <c r="B11" s="1551"/>
      <c r="D11" s="1558" t="s">
        <v>144</v>
      </c>
      <c r="E11" s="1558" t="s">
        <v>161</v>
      </c>
      <c r="F11" s="1558" t="s">
        <v>163</v>
      </c>
      <c r="G11" s="1558" t="s">
        <v>189</v>
      </c>
    </row>
    <row r="12" spans="2:8">
      <c r="B12" s="1551" t="s">
        <v>909</v>
      </c>
      <c r="D12" s="1570"/>
      <c r="E12" s="1570"/>
      <c r="F12" s="1570"/>
      <c r="G12" s="1570"/>
    </row>
    <row r="13" spans="2:8">
      <c r="B13" s="1563" t="s">
        <v>2837</v>
      </c>
      <c r="C13" s="1565" t="s">
        <v>2282</v>
      </c>
      <c r="D13" s="1570"/>
      <c r="E13" s="1570"/>
      <c r="F13" s="1570"/>
      <c r="G13" s="1570"/>
    </row>
    <row r="14" spans="2:8">
      <c r="B14" s="1567" t="s">
        <v>2838</v>
      </c>
      <c r="C14" s="1569" t="s">
        <v>2544</v>
      </c>
      <c r="D14" s="1570"/>
      <c r="E14" s="1570"/>
      <c r="F14" s="1570"/>
      <c r="G14" s="1570"/>
    </row>
    <row r="15" spans="2:8">
      <c r="B15" s="1567" t="s">
        <v>2839</v>
      </c>
      <c r="C15" s="1569" t="s">
        <v>1738</v>
      </c>
      <c r="D15" s="1570"/>
      <c r="E15" s="1570"/>
      <c r="F15" s="1570"/>
      <c r="G15" s="1570"/>
    </row>
    <row r="16" spans="2:8">
      <c r="B16" s="1567" t="s">
        <v>2840</v>
      </c>
      <c r="C16" s="1569" t="s">
        <v>2546</v>
      </c>
      <c r="D16" s="1570"/>
      <c r="E16" s="1570"/>
      <c r="F16" s="1570"/>
      <c r="G16" s="1570"/>
    </row>
    <row r="17" spans="2:7">
      <c r="B17" s="1567" t="s">
        <v>2841</v>
      </c>
      <c r="C17" s="1569" t="s">
        <v>1741</v>
      </c>
      <c r="D17" s="1570"/>
      <c r="E17" s="1570"/>
      <c r="F17" s="1570"/>
      <c r="G17" s="1570"/>
    </row>
    <row r="18" spans="2:7">
      <c r="B18" s="1567" t="s">
        <v>2842</v>
      </c>
      <c r="C18" s="1569" t="s">
        <v>2547</v>
      </c>
      <c r="D18" s="1570"/>
      <c r="E18" s="1570"/>
      <c r="F18" s="1570"/>
      <c r="G18" s="1570"/>
    </row>
    <row r="19" spans="2:7">
      <c r="B19" s="1567" t="s">
        <v>2843</v>
      </c>
      <c r="C19" s="1569" t="s">
        <v>327</v>
      </c>
      <c r="D19" s="1570"/>
      <c r="E19" s="1570"/>
      <c r="F19" s="1570"/>
      <c r="G19" s="1570"/>
    </row>
    <row r="20" spans="2:7">
      <c r="B20" s="1567" t="s">
        <v>2844</v>
      </c>
      <c r="C20" s="1569" t="s">
        <v>2550</v>
      </c>
      <c r="D20" s="1570"/>
      <c r="E20" s="1570"/>
      <c r="F20" s="1570"/>
      <c r="G20" s="1570"/>
    </row>
    <row r="21" spans="2:7">
      <c r="B21" s="1567" t="s">
        <v>2845</v>
      </c>
      <c r="C21" s="1569" t="s">
        <v>328</v>
      </c>
      <c r="D21" s="1570"/>
      <c r="E21" s="1570"/>
      <c r="F21" s="1570"/>
      <c r="G21" s="1570"/>
    </row>
    <row r="22" spans="2:7">
      <c r="B22" s="1567" t="s">
        <v>2846</v>
      </c>
      <c r="C22" s="1569" t="s">
        <v>2847</v>
      </c>
      <c r="D22" s="1570"/>
      <c r="E22" s="1570"/>
      <c r="F22" s="1570"/>
      <c r="G22" s="1570"/>
    </row>
    <row r="23" spans="2:7">
      <c r="B23" s="1567" t="s">
        <v>2848</v>
      </c>
      <c r="C23" s="1569" t="s">
        <v>2849</v>
      </c>
      <c r="D23" s="1570"/>
      <c r="E23" s="1570"/>
      <c r="F23" s="1570"/>
      <c r="G23" s="1570"/>
    </row>
    <row r="24" spans="2:7">
      <c r="B24" s="1567" t="s">
        <v>2850</v>
      </c>
      <c r="C24" s="1569" t="s">
        <v>2553</v>
      </c>
      <c r="D24" s="1570"/>
      <c r="E24" s="1570"/>
      <c r="F24" s="1570"/>
      <c r="G24" s="1570"/>
    </row>
    <row r="25" spans="2:7">
      <c r="B25" s="1567" t="s">
        <v>2851</v>
      </c>
      <c r="C25" s="1569" t="s">
        <v>329</v>
      </c>
      <c r="D25" s="1570"/>
      <c r="E25" s="1570"/>
      <c r="F25" s="1570"/>
      <c r="G25" s="1570"/>
    </row>
    <row r="26" spans="2:7">
      <c r="B26" s="1567" t="s">
        <v>918</v>
      </c>
      <c r="C26" s="1569" t="s">
        <v>2556</v>
      </c>
      <c r="D26" s="1570"/>
      <c r="E26" s="1570"/>
      <c r="F26" s="1570"/>
      <c r="G26" s="1570"/>
    </row>
    <row r="27" spans="2:7">
      <c r="B27" s="1551" t="s">
        <v>919</v>
      </c>
      <c r="D27" s="1561"/>
      <c r="E27" s="1561"/>
      <c r="F27" s="1561"/>
      <c r="G27" s="1561"/>
    </row>
    <row r="28" spans="2:7">
      <c r="B28" s="1563" t="s">
        <v>2852</v>
      </c>
      <c r="C28" s="1565" t="s">
        <v>330</v>
      </c>
      <c r="D28" s="1566"/>
      <c r="E28" s="1566"/>
      <c r="F28" s="1566"/>
      <c r="G28" s="1566"/>
    </row>
    <row r="29" spans="2:7">
      <c r="B29" s="1567" t="s">
        <v>2853</v>
      </c>
      <c r="C29" s="1569" t="s">
        <v>2558</v>
      </c>
      <c r="D29" s="1570"/>
      <c r="E29" s="1570"/>
      <c r="F29" s="1570"/>
      <c r="G29" s="1570"/>
    </row>
    <row r="30" spans="2:7">
      <c r="B30" s="1567" t="s">
        <v>2854</v>
      </c>
      <c r="C30" s="1569" t="s">
        <v>331</v>
      </c>
      <c r="D30" s="1570"/>
      <c r="E30" s="1570"/>
      <c r="F30" s="1570"/>
      <c r="G30" s="1570"/>
    </row>
    <row r="31" spans="2:7">
      <c r="B31" s="1567" t="s">
        <v>2855</v>
      </c>
      <c r="C31" s="1569" t="s">
        <v>2856</v>
      </c>
      <c r="D31" s="1570"/>
      <c r="E31" s="1570"/>
      <c r="F31" s="1570"/>
      <c r="G31" s="1570"/>
    </row>
    <row r="32" spans="2:7">
      <c r="B32" s="1567" t="s">
        <v>2857</v>
      </c>
      <c r="C32" s="1569" t="s">
        <v>2561</v>
      </c>
      <c r="D32" s="1570"/>
      <c r="E32" s="1570"/>
      <c r="F32" s="1570"/>
      <c r="G32" s="1570"/>
    </row>
    <row r="33" spans="2:7">
      <c r="B33" s="1567" t="s">
        <v>2857</v>
      </c>
      <c r="C33" s="1569" t="s">
        <v>334</v>
      </c>
      <c r="D33" s="1570"/>
      <c r="E33" s="1570"/>
      <c r="F33" s="1570"/>
      <c r="G33" s="1570"/>
    </row>
    <row r="34" spans="2:7">
      <c r="B34" s="1571" t="s">
        <v>923</v>
      </c>
      <c r="C34" s="1572" t="s">
        <v>2564</v>
      </c>
      <c r="D34" s="1570"/>
      <c r="E34" s="1570"/>
      <c r="F34" s="1570"/>
      <c r="G34" s="1570"/>
    </row>
    <row r="35" spans="2:7">
      <c r="B35" s="1551"/>
      <c r="D35" s="1553" t="s">
        <v>2858</v>
      </c>
      <c r="E35" s="1553"/>
      <c r="F35" s="1553" t="s">
        <v>901</v>
      </c>
      <c r="G35" s="1553" t="s">
        <v>901</v>
      </c>
    </row>
    <row r="36" spans="2:7">
      <c r="B36" s="1551"/>
      <c r="D36" s="1556" t="s">
        <v>2859</v>
      </c>
      <c r="E36" s="1556"/>
      <c r="F36" s="1556" t="s">
        <v>2860</v>
      </c>
      <c r="G36" s="1556" t="s">
        <v>2861</v>
      </c>
    </row>
    <row r="37" spans="2:7">
      <c r="B37" s="1563" t="s">
        <v>927</v>
      </c>
      <c r="C37" s="1565"/>
      <c r="D37" s="1558" t="s">
        <v>81</v>
      </c>
      <c r="E37" s="1558"/>
      <c r="F37" s="1558" t="s">
        <v>99</v>
      </c>
      <c r="G37" s="1558" t="s">
        <v>109</v>
      </c>
    </row>
    <row r="38" spans="2:7">
      <c r="B38" s="1563" t="s">
        <v>2862</v>
      </c>
      <c r="C38" s="1565" t="s">
        <v>335</v>
      </c>
      <c r="D38" s="1570"/>
      <c r="E38" s="1570"/>
      <c r="F38" s="1570"/>
      <c r="G38" s="1570"/>
    </row>
    <row r="39" spans="2:7">
      <c r="B39" s="1567" t="s">
        <v>2863</v>
      </c>
      <c r="C39" s="1569" t="s">
        <v>2365</v>
      </c>
      <c r="D39" s="1570"/>
      <c r="E39" s="1570"/>
      <c r="F39" s="1570"/>
      <c r="G39" s="1570"/>
    </row>
    <row r="40" spans="2:7">
      <c r="B40" s="1567" t="s">
        <v>930</v>
      </c>
      <c r="C40" s="1569" t="s">
        <v>340</v>
      </c>
      <c r="D40" s="1570"/>
      <c r="E40" s="1570"/>
      <c r="F40" s="1570"/>
      <c r="G40" s="1570"/>
    </row>
    <row r="41" spans="2:7">
      <c r="B41" s="1567" t="s">
        <v>931</v>
      </c>
      <c r="C41" s="1569" t="s">
        <v>1861</v>
      </c>
      <c r="D41" s="1570"/>
      <c r="E41" s="1570"/>
      <c r="F41" s="1570"/>
      <c r="G41" s="1570"/>
    </row>
    <row r="42" spans="2:7">
      <c r="B42" s="1567" t="s">
        <v>932</v>
      </c>
      <c r="C42" s="1569" t="s">
        <v>336</v>
      </c>
      <c r="D42" s="1570"/>
      <c r="E42" s="1570"/>
      <c r="F42" s="1570"/>
      <c r="G42" s="1570"/>
    </row>
    <row r="43" spans="2:7">
      <c r="B43" s="1571" t="s">
        <v>2864</v>
      </c>
      <c r="C43" s="1572" t="s">
        <v>1862</v>
      </c>
      <c r="D43" s="1570"/>
      <c r="E43" s="1570"/>
      <c r="F43" s="1570"/>
      <c r="G43" s="1570"/>
    </row>
    <row r="45" spans="2:7">
      <c r="B45" s="1552" t="s">
        <v>934</v>
      </c>
    </row>
    <row r="47" spans="2:7">
      <c r="B47" s="1552" t="s">
        <v>935</v>
      </c>
    </row>
    <row r="48" spans="2:7">
      <c r="B48" s="1549"/>
      <c r="C48" s="1550"/>
      <c r="D48" s="1553" t="s">
        <v>2865</v>
      </c>
      <c r="E48" s="1553"/>
      <c r="F48" s="1553"/>
      <c r="G48" s="1553"/>
    </row>
    <row r="49" spans="2:7">
      <c r="B49" s="1551"/>
      <c r="D49" s="1556" t="s">
        <v>2866</v>
      </c>
      <c r="E49" s="1556"/>
      <c r="F49" s="1556" t="s">
        <v>2867</v>
      </c>
      <c r="G49" s="1556"/>
    </row>
    <row r="50" spans="2:7">
      <c r="B50" s="1551"/>
      <c r="D50" s="1556" t="s">
        <v>2868</v>
      </c>
      <c r="E50" s="1556"/>
      <c r="F50" s="1556" t="s">
        <v>2869</v>
      </c>
      <c r="G50" s="1556" t="s">
        <v>2870</v>
      </c>
    </row>
    <row r="51" spans="2:7">
      <c r="B51" s="1551"/>
      <c r="D51" s="1556" t="s">
        <v>2871</v>
      </c>
      <c r="E51" s="1556" t="s">
        <v>2872</v>
      </c>
      <c r="F51" s="1556" t="s">
        <v>2873</v>
      </c>
      <c r="G51" s="1556" t="s">
        <v>2874</v>
      </c>
    </row>
    <row r="52" spans="2:7">
      <c r="B52" s="1551"/>
      <c r="D52" s="1556" t="s">
        <v>2875</v>
      </c>
      <c r="E52" s="1556" t="s">
        <v>2876</v>
      </c>
      <c r="F52" s="1556" t="s">
        <v>2877</v>
      </c>
      <c r="G52" s="1556" t="s">
        <v>2878</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2570</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1685</v>
      </c>
      <c r="D60" s="1570"/>
      <c r="E60" s="1570"/>
      <c r="F60" s="1570"/>
      <c r="G60" s="1570"/>
    </row>
    <row r="61" spans="2:7">
      <c r="B61" s="1567" t="s">
        <v>948</v>
      </c>
      <c r="C61" s="1569" t="s">
        <v>1687</v>
      </c>
      <c r="D61" s="1570"/>
      <c r="E61" s="1570"/>
      <c r="F61" s="1570"/>
      <c r="G61" s="1570"/>
    </row>
    <row r="62" spans="2:7">
      <c r="B62" s="1567" t="s">
        <v>949</v>
      </c>
      <c r="C62" s="1569" t="s">
        <v>1689</v>
      </c>
      <c r="D62" s="1570"/>
      <c r="E62" s="1570"/>
      <c r="F62" s="1570"/>
      <c r="G62" s="1570"/>
    </row>
    <row r="63" spans="2:7">
      <c r="B63" s="1567" t="s">
        <v>950</v>
      </c>
      <c r="C63" s="1569" t="s">
        <v>2589</v>
      </c>
      <c r="D63" s="1570"/>
      <c r="E63" s="1570"/>
      <c r="F63" s="1570"/>
      <c r="G63" s="1570"/>
    </row>
    <row r="64" spans="2:7">
      <c r="B64" s="1567" t="s">
        <v>951</v>
      </c>
      <c r="C64" s="1569" t="s">
        <v>1692</v>
      </c>
      <c r="D64" s="1570"/>
      <c r="E64" s="1570"/>
      <c r="F64" s="1570"/>
      <c r="G64" s="1570"/>
    </row>
    <row r="65" spans="2:9">
      <c r="B65" s="1567" t="s">
        <v>2879</v>
      </c>
      <c r="C65" s="1569" t="s">
        <v>1694</v>
      </c>
      <c r="D65" s="1570"/>
      <c r="E65" s="1570"/>
      <c r="F65" s="1570"/>
      <c r="G65" s="1570"/>
    </row>
    <row r="66" spans="2:9">
      <c r="B66" s="1567" t="s">
        <v>953</v>
      </c>
      <c r="C66" s="1569" t="s">
        <v>1696</v>
      </c>
      <c r="D66" s="1570"/>
      <c r="E66" s="1570"/>
      <c r="F66" s="1570"/>
      <c r="G66" s="1570"/>
    </row>
    <row r="67" spans="2:9">
      <c r="B67" s="1567" t="s">
        <v>917</v>
      </c>
      <c r="C67" s="1569" t="s">
        <v>2595</v>
      </c>
      <c r="D67" s="1570"/>
      <c r="E67" s="1570"/>
      <c r="F67" s="1570"/>
      <c r="G67" s="1570"/>
    </row>
    <row r="68" spans="2:9">
      <c r="B68" s="1567" t="s">
        <v>954</v>
      </c>
      <c r="C68" s="1569" t="s">
        <v>1699</v>
      </c>
      <c r="D68" s="1570"/>
      <c r="E68" s="1570"/>
      <c r="F68" s="1570"/>
      <c r="G68" s="1570"/>
    </row>
    <row r="69" spans="2:9">
      <c r="B69" s="1567" t="s">
        <v>2880</v>
      </c>
      <c r="C69" s="1569" t="s">
        <v>1701</v>
      </c>
      <c r="D69" s="1570"/>
      <c r="E69" s="1570"/>
      <c r="F69" s="1570"/>
      <c r="G69" s="1570"/>
    </row>
    <row r="70" spans="2:9">
      <c r="B70" s="1571" t="s">
        <v>956</v>
      </c>
      <c r="C70" s="1572" t="s">
        <v>2377</v>
      </c>
      <c r="D70" s="1570"/>
      <c r="E70" s="1570"/>
      <c r="F70" s="1570"/>
      <c r="G70" s="1570"/>
    </row>
    <row r="71" spans="2:9">
      <c r="B71" s="1552" t="s">
        <v>957</v>
      </c>
    </row>
    <row r="72" spans="2:9">
      <c r="B72" s="1552" t="s">
        <v>2881</v>
      </c>
    </row>
    <row r="73" spans="2:9">
      <c r="B73" s="1552" t="s">
        <v>2882</v>
      </c>
    </row>
    <row r="74" spans="2:9">
      <c r="B74" s="1552" t="s">
        <v>2883</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2884</v>
      </c>
      <c r="E79" s="1556"/>
      <c r="F79" s="1556"/>
      <c r="G79" s="1556"/>
      <c r="H79" s="1556"/>
      <c r="I79" s="1556" t="s">
        <v>986</v>
      </c>
    </row>
    <row r="80" spans="2:9">
      <c r="B80" s="1551"/>
      <c r="D80" s="1556" t="s">
        <v>2885</v>
      </c>
      <c r="E80" s="1556"/>
      <c r="F80" s="1556"/>
      <c r="G80" s="1556" t="s">
        <v>844</v>
      </c>
      <c r="H80" s="1556"/>
      <c r="I80" s="1556" t="s">
        <v>2886</v>
      </c>
    </row>
    <row r="81" spans="2:9">
      <c r="B81" s="1563" t="s">
        <v>2887</v>
      </c>
      <c r="C81" s="1565"/>
      <c r="D81" s="1558" t="s">
        <v>372</v>
      </c>
      <c r="E81" s="1558"/>
      <c r="F81" s="1558"/>
      <c r="G81" s="1558" t="s">
        <v>370</v>
      </c>
      <c r="H81" s="1558"/>
      <c r="I81" s="1558" t="s">
        <v>1995</v>
      </c>
    </row>
    <row r="82" spans="2:9">
      <c r="B82" s="1563" t="s">
        <v>2888</v>
      </c>
      <c r="C82" s="1565" t="s">
        <v>1212</v>
      </c>
      <c r="D82" s="1570"/>
      <c r="E82" s="1570"/>
      <c r="F82" s="1570"/>
      <c r="G82" s="1570">
        <v>0.3</v>
      </c>
      <c r="H82" s="1570"/>
      <c r="I82" s="1570"/>
    </row>
    <row r="83" spans="2:9">
      <c r="B83" s="1567" t="s">
        <v>2889</v>
      </c>
      <c r="C83" s="1569" t="s">
        <v>1750</v>
      </c>
      <c r="D83" s="1570"/>
      <c r="E83" s="1570"/>
      <c r="F83" s="1570"/>
      <c r="G83" s="1570">
        <v>0.3</v>
      </c>
      <c r="H83" s="1570"/>
      <c r="I83" s="1570"/>
    </row>
    <row r="84" spans="2:9">
      <c r="B84" s="1567" t="s">
        <v>2890</v>
      </c>
      <c r="C84" s="1569" t="s">
        <v>1221</v>
      </c>
      <c r="D84" s="1570"/>
      <c r="E84" s="1570"/>
      <c r="F84" s="1570"/>
      <c r="G84" s="1570">
        <v>0.3</v>
      </c>
      <c r="H84" s="1570"/>
      <c r="I84" s="1570"/>
    </row>
    <row r="85" spans="2:9">
      <c r="B85" s="1567" t="s">
        <v>2891</v>
      </c>
      <c r="C85" s="1569" t="s">
        <v>1800</v>
      </c>
      <c r="D85" s="1570"/>
      <c r="E85" s="1570"/>
      <c r="F85" s="1570"/>
      <c r="G85" s="1570">
        <v>0.3</v>
      </c>
      <c r="H85" s="1570"/>
      <c r="I85" s="1570"/>
    </row>
    <row r="86" spans="2:9">
      <c r="B86" s="1571" t="s">
        <v>2892</v>
      </c>
      <c r="C86" s="1572" t="s">
        <v>2596</v>
      </c>
      <c r="D86" s="1570"/>
      <c r="E86" s="1570"/>
      <c r="F86" s="1570"/>
      <c r="G86" s="1570"/>
      <c r="H86" s="1570"/>
      <c r="I86" s="1570"/>
    </row>
    <row r="88" spans="2:9">
      <c r="B88" s="1549"/>
      <c r="C88" s="1550"/>
      <c r="D88" s="1553"/>
      <c r="E88" s="1553" t="s">
        <v>2884</v>
      </c>
      <c r="F88" s="1553" t="s">
        <v>2893</v>
      </c>
      <c r="G88" s="1553"/>
      <c r="H88" s="1553"/>
      <c r="I88" s="1553" t="s">
        <v>2894</v>
      </c>
    </row>
    <row r="89" spans="2:9">
      <c r="B89" s="1551"/>
      <c r="D89" s="1556"/>
      <c r="E89" s="1556" t="s">
        <v>2895</v>
      </c>
      <c r="F89" s="1556" t="s">
        <v>2896</v>
      </c>
      <c r="G89" s="1556"/>
      <c r="H89" s="1556"/>
      <c r="I89" s="1556" t="s">
        <v>986</v>
      </c>
    </row>
    <row r="90" spans="2:9">
      <c r="B90" s="1551"/>
      <c r="D90" s="1556"/>
      <c r="E90" s="1556" t="s">
        <v>2897</v>
      </c>
      <c r="F90" s="1556" t="s">
        <v>2898</v>
      </c>
      <c r="G90" s="1556"/>
      <c r="H90" s="1556"/>
      <c r="I90" s="1556" t="s">
        <v>2899</v>
      </c>
    </row>
    <row r="91" spans="2:9">
      <c r="B91" s="1551"/>
      <c r="D91" s="1556" t="s">
        <v>2884</v>
      </c>
      <c r="E91" s="1556" t="s">
        <v>2900</v>
      </c>
      <c r="F91" s="1556" t="s">
        <v>2901</v>
      </c>
      <c r="G91" s="1556"/>
      <c r="H91" s="1556" t="s">
        <v>2902</v>
      </c>
      <c r="I91" s="1556" t="s">
        <v>2903</v>
      </c>
    </row>
    <row r="92" spans="2:9">
      <c r="B92" s="1551"/>
      <c r="D92" s="1556" t="s">
        <v>2885</v>
      </c>
      <c r="E92" s="1556" t="s">
        <v>2904</v>
      </c>
      <c r="F92" s="1556" t="s">
        <v>2905</v>
      </c>
      <c r="G92" s="1556" t="s">
        <v>844</v>
      </c>
      <c r="H92" s="1556" t="s">
        <v>2906</v>
      </c>
      <c r="I92" s="1556" t="s">
        <v>2907</v>
      </c>
    </row>
    <row r="93" spans="2:9">
      <c r="B93" s="1563" t="s">
        <v>2908</v>
      </c>
      <c r="C93" s="1565"/>
      <c r="D93" s="1558" t="s">
        <v>1128</v>
      </c>
      <c r="E93" s="1558" t="s">
        <v>369</v>
      </c>
      <c r="F93" s="1558" t="s">
        <v>368</v>
      </c>
      <c r="G93" s="1558" t="s">
        <v>1731</v>
      </c>
      <c r="H93" s="1558" t="s">
        <v>2346</v>
      </c>
      <c r="I93" s="1558" t="s">
        <v>1732</v>
      </c>
    </row>
    <row r="94" spans="2:9">
      <c r="B94" s="1563" t="s">
        <v>2909</v>
      </c>
      <c r="C94" s="1565" t="s">
        <v>1752</v>
      </c>
      <c r="D94" s="1570"/>
      <c r="E94" s="1570"/>
      <c r="F94" s="1570"/>
      <c r="G94" s="1570">
        <v>0.3</v>
      </c>
      <c r="H94" s="1570"/>
      <c r="I94" s="1570"/>
    </row>
    <row r="95" spans="2:9">
      <c r="B95" s="1567" t="s">
        <v>2910</v>
      </c>
      <c r="C95" s="1569" t="s">
        <v>2600</v>
      </c>
      <c r="D95" s="1570"/>
      <c r="E95" s="1570"/>
      <c r="F95" s="1570"/>
      <c r="G95" s="1570">
        <v>0.3</v>
      </c>
      <c r="H95" s="1570"/>
      <c r="I95" s="1570"/>
    </row>
    <row r="96" spans="2:9">
      <c r="B96" s="1567" t="s">
        <v>2911</v>
      </c>
      <c r="C96" s="1569" t="s">
        <v>1754</v>
      </c>
      <c r="D96" s="1570"/>
      <c r="E96" s="1570"/>
      <c r="F96" s="1570"/>
      <c r="G96" s="1570">
        <v>0.3</v>
      </c>
      <c r="H96" s="1570"/>
      <c r="I96" s="1570"/>
    </row>
    <row r="97" spans="2:9">
      <c r="B97" s="1567" t="s">
        <v>2912</v>
      </c>
      <c r="C97" s="1569" t="s">
        <v>2603</v>
      </c>
      <c r="D97" s="1570"/>
      <c r="E97" s="1570"/>
      <c r="F97" s="1570"/>
      <c r="G97" s="1570"/>
      <c r="H97" s="1570"/>
      <c r="I97" s="1570"/>
    </row>
    <row r="98" spans="2:9">
      <c r="B98" s="1571" t="s">
        <v>966</v>
      </c>
      <c r="C98" s="1572" t="s">
        <v>1889</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2913</v>
      </c>
    </row>
    <row r="103" spans="2:9">
      <c r="B103" s="1551"/>
      <c r="D103" s="1556" t="s">
        <v>2914</v>
      </c>
      <c r="E103" s="1556"/>
      <c r="F103" s="1556" t="s">
        <v>986</v>
      </c>
    </row>
    <row r="104" spans="2:9">
      <c r="B104" s="1551"/>
      <c r="D104" s="1556" t="s">
        <v>2859</v>
      </c>
      <c r="E104" s="1556" t="s">
        <v>844</v>
      </c>
      <c r="F104" s="1556" t="s">
        <v>2915</v>
      </c>
    </row>
    <row r="105" spans="2:9">
      <c r="B105" s="1563"/>
      <c r="C105" s="1565"/>
      <c r="D105" s="1558" t="s">
        <v>2182</v>
      </c>
      <c r="E105" s="1558" t="s">
        <v>1733</v>
      </c>
      <c r="F105" s="1558" t="s">
        <v>2916</v>
      </c>
    </row>
    <row r="106" spans="2:9">
      <c r="B106" s="1563" t="s">
        <v>968</v>
      </c>
      <c r="C106" s="1565" t="s">
        <v>2605</v>
      </c>
      <c r="D106" s="1570"/>
      <c r="E106" s="1570">
        <v>0.2</v>
      </c>
      <c r="F106" s="1570"/>
    </row>
    <row r="107" spans="2:9">
      <c r="B107" s="1567" t="s">
        <v>2917</v>
      </c>
      <c r="C107" s="1569" t="s">
        <v>2606</v>
      </c>
      <c r="D107" s="1570"/>
      <c r="E107" s="1570">
        <v>0.1</v>
      </c>
      <c r="F107" s="1570"/>
    </row>
    <row r="108" spans="2:9">
      <c r="B108" s="1571" t="s">
        <v>971</v>
      </c>
      <c r="C108" s="1572" t="s">
        <v>2607</v>
      </c>
      <c r="D108" s="1570"/>
      <c r="E108" s="1570"/>
      <c r="F108" s="1570"/>
    </row>
    <row r="110" spans="2:9">
      <c r="B110" s="1552" t="s">
        <v>972</v>
      </c>
    </row>
    <row r="111" spans="2:9">
      <c r="B111" s="1549"/>
      <c r="C111" s="1550"/>
      <c r="D111" s="1553"/>
      <c r="E111" s="1553"/>
      <c r="F111" s="1553" t="s">
        <v>851</v>
      </c>
    </row>
    <row r="112" spans="2:9">
      <c r="B112" s="1551"/>
      <c r="D112" s="1556"/>
      <c r="E112" s="1556"/>
      <c r="F112" s="1556" t="s">
        <v>2918</v>
      </c>
    </row>
    <row r="113" spans="2:6">
      <c r="B113" s="1551"/>
      <c r="D113" s="1556" t="s">
        <v>2914</v>
      </c>
      <c r="E113" s="1556"/>
      <c r="F113" s="1556" t="s">
        <v>2919</v>
      </c>
    </row>
    <row r="114" spans="2:6">
      <c r="B114" s="1551"/>
      <c r="D114" s="1556" t="s">
        <v>2859</v>
      </c>
      <c r="E114" s="1556" t="s">
        <v>844</v>
      </c>
      <c r="F114" s="1556" t="s">
        <v>2920</v>
      </c>
    </row>
    <row r="115" spans="2:6">
      <c r="B115" s="1563"/>
      <c r="C115" s="1565"/>
      <c r="D115" s="1558" t="s">
        <v>1734</v>
      </c>
      <c r="E115" s="1558" t="s">
        <v>2047</v>
      </c>
      <c r="F115" s="1558" t="s">
        <v>2183</v>
      </c>
    </row>
    <row r="116" spans="2:6">
      <c r="B116" s="1563" t="s">
        <v>973</v>
      </c>
      <c r="C116" s="1565" t="s">
        <v>2244</v>
      </c>
      <c r="D116" s="1570"/>
      <c r="E116" s="1570">
        <v>0.1</v>
      </c>
      <c r="F116" s="1570"/>
    </row>
    <row r="117" spans="2:6">
      <c r="B117" s="1567" t="s">
        <v>2921</v>
      </c>
      <c r="C117" s="1569" t="s">
        <v>2922</v>
      </c>
      <c r="D117" s="1570"/>
      <c r="E117" s="1570">
        <v>0.2</v>
      </c>
      <c r="F117" s="1570"/>
    </row>
    <row r="118" spans="2:6">
      <c r="B118" s="1567" t="s">
        <v>917</v>
      </c>
      <c r="C118" s="1569" t="s">
        <v>2608</v>
      </c>
      <c r="D118" s="1570"/>
      <c r="E118" s="1570">
        <v>0.1</v>
      </c>
      <c r="F118" s="1570"/>
    </row>
    <row r="119" spans="2:6">
      <c r="B119" s="1571" t="s">
        <v>974</v>
      </c>
      <c r="C119" s="1572" t="s">
        <v>2245</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2923</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2639</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2924</v>
      </c>
      <c r="F7" s="4131"/>
      <c r="G7" s="4131"/>
      <c r="H7" s="4131"/>
      <c r="I7" s="4131"/>
      <c r="J7" s="4131"/>
      <c r="K7" s="4131"/>
      <c r="L7" s="4131"/>
      <c r="M7" s="4131"/>
      <c r="N7" s="4131"/>
      <c r="O7" s="4131"/>
      <c r="P7" s="4132"/>
      <c r="Q7" s="2728" t="s">
        <v>2925</v>
      </c>
    </row>
    <row r="8" spans="2:20" ht="15" customHeight="1">
      <c r="B8" s="2729" t="s">
        <v>1055</v>
      </c>
      <c r="C8" s="2730" t="s">
        <v>1056</v>
      </c>
      <c r="D8" s="2731"/>
      <c r="E8" s="4124" t="s">
        <v>1155</v>
      </c>
      <c r="F8" s="4125"/>
      <c r="G8" s="4125"/>
      <c r="H8" s="4126"/>
      <c r="I8" s="4127" t="s">
        <v>2926</v>
      </c>
      <c r="J8" s="4128"/>
      <c r="K8" s="4128"/>
      <c r="L8" s="4129"/>
      <c r="M8" s="4124" t="s">
        <v>1111</v>
      </c>
      <c r="N8" s="4125"/>
      <c r="O8" s="4125"/>
      <c r="P8" s="4125"/>
      <c r="Q8" s="2732" t="s">
        <v>2927</v>
      </c>
    </row>
    <row r="9" spans="2:20" ht="15" customHeight="1">
      <c r="B9" s="2729"/>
      <c r="C9" s="2730"/>
      <c r="D9" s="2731"/>
      <c r="E9" s="2728"/>
      <c r="F9" s="2733" t="s">
        <v>2928</v>
      </c>
      <c r="G9" s="2728"/>
      <c r="H9" s="2734"/>
      <c r="I9" s="2728"/>
      <c r="J9" s="2733" t="s">
        <v>2928</v>
      </c>
      <c r="K9" s="2728"/>
      <c r="L9" s="2734"/>
      <c r="M9" s="2728"/>
      <c r="N9" s="2733" t="s">
        <v>2928</v>
      </c>
      <c r="O9" s="2728"/>
      <c r="P9" s="2734"/>
      <c r="Q9" s="2732" t="s">
        <v>2929</v>
      </c>
    </row>
    <row r="10" spans="2:20" ht="15" customHeight="1">
      <c r="B10" s="2729"/>
      <c r="C10" s="2730"/>
      <c r="D10" s="2731"/>
      <c r="E10" s="2732"/>
      <c r="F10" s="2735" t="s">
        <v>2930</v>
      </c>
      <c r="G10" s="2732"/>
      <c r="H10" s="2736"/>
      <c r="I10" s="2732"/>
      <c r="J10" s="2735" t="s">
        <v>2930</v>
      </c>
      <c r="K10" s="2732"/>
      <c r="L10" s="2736"/>
      <c r="M10" s="2732"/>
      <c r="N10" s="2735" t="s">
        <v>2930</v>
      </c>
      <c r="O10" s="2732"/>
      <c r="P10" s="2736"/>
      <c r="Q10" s="2732" t="s">
        <v>2931</v>
      </c>
    </row>
    <row r="11" spans="2:20" ht="15" customHeight="1">
      <c r="B11" s="2729"/>
      <c r="C11" s="2730"/>
      <c r="D11" s="2731"/>
      <c r="E11" s="2732" t="s">
        <v>979</v>
      </c>
      <c r="F11" s="2735" t="s">
        <v>1057</v>
      </c>
      <c r="G11" s="2732"/>
      <c r="H11" s="2736" t="s">
        <v>1052</v>
      </c>
      <c r="I11" s="2732" t="s">
        <v>2023</v>
      </c>
      <c r="J11" s="2735" t="s">
        <v>1122</v>
      </c>
      <c r="K11" s="2732" t="s">
        <v>846</v>
      </c>
      <c r="L11" s="2736" t="s">
        <v>1720</v>
      </c>
      <c r="M11" s="2732" t="s">
        <v>979</v>
      </c>
      <c r="N11" s="2735" t="s">
        <v>1122</v>
      </c>
      <c r="O11" s="2732" t="s">
        <v>846</v>
      </c>
      <c r="P11" s="2736" t="s">
        <v>1720</v>
      </c>
    </row>
    <row r="12" spans="2:20" ht="15" customHeight="1">
      <c r="B12" s="2729"/>
      <c r="C12" s="2730"/>
      <c r="D12" s="2731"/>
      <c r="E12" s="2732" t="s">
        <v>2932</v>
      </c>
      <c r="F12" s="2735" t="s">
        <v>2933</v>
      </c>
      <c r="G12" s="2732" t="s">
        <v>1114</v>
      </c>
      <c r="H12" s="2736" t="s">
        <v>2934</v>
      </c>
      <c r="I12" s="2732" t="s">
        <v>79</v>
      </c>
      <c r="J12" s="2735" t="s">
        <v>987</v>
      </c>
      <c r="K12" s="2732" t="s">
        <v>984</v>
      </c>
      <c r="L12" s="2736" t="s">
        <v>978</v>
      </c>
      <c r="M12" s="2732" t="s">
        <v>2932</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2935</v>
      </c>
      <c r="C14" s="2742" t="s">
        <v>1005</v>
      </c>
      <c r="D14" s="2743" t="s">
        <v>2282</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2544</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2936</v>
      </c>
      <c r="C16" s="2746" t="s">
        <v>1064</v>
      </c>
      <c r="D16" s="2743" t="s">
        <v>1738</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2546</v>
      </c>
      <c r="E17" s="693"/>
      <c r="F17" s="693"/>
      <c r="G17" s="693"/>
      <c r="H17" s="690">
        <v>7.4999999999999997E-3</v>
      </c>
      <c r="I17" s="693"/>
      <c r="J17" s="693"/>
      <c r="K17" s="693"/>
      <c r="L17" s="690">
        <v>1.7500000000000002E-2</v>
      </c>
      <c r="M17" s="693"/>
      <c r="N17" s="693"/>
      <c r="O17" s="693"/>
      <c r="P17" s="690">
        <v>0.03</v>
      </c>
      <c r="Q17" s="693"/>
    </row>
    <row r="18" spans="2:17" ht="15" customHeight="1">
      <c r="B18" s="2745" t="s">
        <v>2937</v>
      </c>
      <c r="C18" s="2746" t="s">
        <v>1068</v>
      </c>
      <c r="D18" s="2743" t="s">
        <v>1741</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2547</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2550</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2553</v>
      </c>
      <c r="E23" s="2749"/>
      <c r="F23" s="2749"/>
      <c r="G23" s="2749"/>
      <c r="H23" s="2750"/>
      <c r="I23" s="2749"/>
      <c r="J23" s="2749"/>
      <c r="K23" s="2749"/>
      <c r="L23" s="2750"/>
      <c r="M23" s="2749"/>
      <c r="N23" s="2751"/>
      <c r="O23" s="2751"/>
      <c r="P23" s="2752"/>
      <c r="Q23" s="2749"/>
    </row>
    <row r="24" spans="2:17" ht="15" customHeight="1">
      <c r="B24" s="2741" t="s">
        <v>2938</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2556</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2558</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2561</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2564</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2365</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1861</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1862</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2639</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2939</v>
      </c>
      <c r="J9" s="2784" t="s">
        <v>2940</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2941</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2282</v>
      </c>
      <c r="H12" s="2791">
        <v>0</v>
      </c>
      <c r="I12" s="2792"/>
      <c r="J12" s="2793"/>
      <c r="K12" s="2794"/>
      <c r="L12" s="2793"/>
    </row>
    <row r="13" spans="2:256" s="587" customFormat="1" ht="12" customHeight="1">
      <c r="B13" s="3247" t="s">
        <v>1169</v>
      </c>
      <c r="C13" s="3232"/>
      <c r="D13" s="3232"/>
      <c r="E13" s="3232"/>
      <c r="F13" s="4151"/>
      <c r="G13" s="2795" t="s">
        <v>2544</v>
      </c>
      <c r="H13" s="2796">
        <v>2.5000000000000001E-3</v>
      </c>
      <c r="I13" s="2794"/>
      <c r="J13" s="2797"/>
      <c r="K13" s="2798"/>
      <c r="L13" s="2798"/>
    </row>
    <row r="14" spans="2:256" s="587" customFormat="1" ht="12" customHeight="1">
      <c r="B14" s="3247" t="s">
        <v>990</v>
      </c>
      <c r="C14" s="3232"/>
      <c r="D14" s="3232"/>
      <c r="E14" s="3232"/>
      <c r="F14" s="4151"/>
      <c r="G14" s="2795" t="s">
        <v>1738</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2942</v>
      </c>
      <c r="C16" s="4138"/>
      <c r="D16" s="4138"/>
      <c r="E16" s="4138"/>
      <c r="F16" s="4139"/>
      <c r="G16" s="2800" t="s">
        <v>2546</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1741</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2547</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2943</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2944</v>
      </c>
      <c r="C21" s="4153"/>
      <c r="D21" s="4153"/>
      <c r="E21" s="4153"/>
      <c r="F21" s="4154"/>
      <c r="G21" s="2807" t="s">
        <v>2550</v>
      </c>
      <c r="H21" s="2796">
        <v>0.1</v>
      </c>
      <c r="I21" s="2808"/>
      <c r="J21" s="2806"/>
      <c r="K21" s="2806"/>
      <c r="L21" s="2808"/>
    </row>
    <row r="22" spans="2:256" s="587" customFormat="1" ht="12" customHeight="1">
      <c r="B22" s="4152" t="s">
        <v>2945</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2553</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2556</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2946</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2558</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2947</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2561</v>
      </c>
      <c r="H31" s="2796">
        <v>0</v>
      </c>
      <c r="I31" s="2808"/>
      <c r="J31" s="2824"/>
      <c r="K31" s="2806"/>
      <c r="L31" s="2824"/>
    </row>
    <row r="32" spans="2:256" s="587" customFormat="1" ht="12" customHeight="1">
      <c r="B32" s="4178" t="s">
        <v>2948</v>
      </c>
      <c r="C32" s="4179"/>
      <c r="D32" s="4179"/>
      <c r="E32" s="4179"/>
      <c r="F32" s="4180"/>
      <c r="G32" s="2807" t="s">
        <v>334</v>
      </c>
      <c r="H32" s="2796">
        <v>7.0000000000000001E-3</v>
      </c>
      <c r="I32" s="2808"/>
      <c r="J32" s="2824"/>
      <c r="K32" s="2806"/>
      <c r="L32" s="2808"/>
    </row>
    <row r="33" spans="2:256" s="587" customFormat="1" ht="12" customHeight="1">
      <c r="B33" s="4181" t="s">
        <v>2949</v>
      </c>
      <c r="C33" s="4182"/>
      <c r="D33" s="4182"/>
      <c r="E33" s="4182"/>
      <c r="F33" s="4183"/>
      <c r="G33" s="2807"/>
      <c r="H33" s="2825"/>
      <c r="I33" s="2826"/>
      <c r="J33" s="2826"/>
      <c r="K33" s="2826"/>
      <c r="L33" s="2823"/>
    </row>
    <row r="34" spans="2:256" s="587" customFormat="1" ht="12" customHeight="1">
      <c r="B34" s="4178" t="s">
        <v>2950</v>
      </c>
      <c r="C34" s="4179"/>
      <c r="D34" s="4179"/>
      <c r="E34" s="4179"/>
      <c r="F34" s="4180"/>
      <c r="G34" s="2807" t="s">
        <v>2564</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2951</v>
      </c>
      <c r="C37" s="4153"/>
      <c r="D37" s="4153"/>
      <c r="E37" s="4153"/>
      <c r="F37" s="4154"/>
      <c r="G37" s="2807" t="s">
        <v>2365</v>
      </c>
      <c r="H37" s="2796">
        <v>0</v>
      </c>
      <c r="I37" s="2806"/>
      <c r="J37" s="2806"/>
      <c r="K37" s="2806"/>
      <c r="L37" s="2824"/>
    </row>
    <row r="38" spans="2:256" s="587" customFormat="1" ht="12" customHeight="1">
      <c r="B38" s="4152" t="s">
        <v>2952</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1861</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2953</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2954</v>
      </c>
      <c r="C43" s="4185"/>
      <c r="D43" s="4185"/>
      <c r="E43" s="4185"/>
      <c r="F43" s="4186"/>
      <c r="G43" s="2807" t="s">
        <v>1862</v>
      </c>
      <c r="H43" s="2829">
        <v>0</v>
      </c>
      <c r="I43" s="2830"/>
      <c r="J43" s="2828"/>
      <c r="K43" s="2830"/>
      <c r="L43" s="2828"/>
    </row>
    <row r="44" spans="2:256" s="587" customFormat="1" ht="12" customHeight="1">
      <c r="B44" s="4184" t="s">
        <v>2955</v>
      </c>
      <c r="C44" s="4185"/>
      <c r="D44" s="4185"/>
      <c r="E44" s="4185"/>
      <c r="F44" s="4186"/>
      <c r="G44" s="2807" t="s">
        <v>337</v>
      </c>
      <c r="H44" s="2829">
        <v>2.5000000000000001E-2</v>
      </c>
      <c r="I44" s="2830"/>
      <c r="J44" s="2830"/>
      <c r="K44" s="2830"/>
      <c r="L44" s="2830"/>
    </row>
    <row r="45" spans="2:256" s="587" customFormat="1" ht="12" customHeight="1">
      <c r="B45" s="4184" t="s">
        <v>2956</v>
      </c>
      <c r="C45" s="4185"/>
      <c r="D45" s="4185"/>
      <c r="E45" s="4185"/>
      <c r="F45" s="4186"/>
      <c r="G45" s="2807" t="s">
        <v>2570</v>
      </c>
      <c r="H45" s="2796">
        <v>0</v>
      </c>
      <c r="I45" s="2831"/>
      <c r="J45" s="2828"/>
      <c r="K45" s="2831"/>
      <c r="L45" s="2828"/>
    </row>
    <row r="46" spans="2:256" s="587" customFormat="1" ht="12" customHeight="1">
      <c r="B46" s="4184" t="s">
        <v>2957</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2958</v>
      </c>
      <c r="C48" s="4185"/>
      <c r="D48" s="4185"/>
      <c r="E48" s="4185"/>
      <c r="F48" s="4186"/>
      <c r="G48" s="2807" t="s">
        <v>371</v>
      </c>
      <c r="H48" s="2796">
        <v>2.5000000000000001E-2</v>
      </c>
      <c r="I48" s="2808"/>
      <c r="J48" s="2806"/>
      <c r="K48" s="2806"/>
      <c r="L48" s="2808"/>
    </row>
    <row r="49" spans="2:256" s="587" customFormat="1" ht="12" customHeight="1">
      <c r="B49" s="4187" t="s">
        <v>2959</v>
      </c>
      <c r="C49" s="4188"/>
      <c r="D49" s="4188"/>
      <c r="E49" s="4188"/>
      <c r="F49" s="4189"/>
      <c r="G49" s="2807" t="s">
        <v>339</v>
      </c>
      <c r="H49" s="2796">
        <v>2.5000000000000001E-2</v>
      </c>
      <c r="I49" s="2808"/>
      <c r="J49" s="2806"/>
      <c r="K49" s="2806"/>
      <c r="L49" s="2808"/>
    </row>
    <row r="50" spans="2:256" s="2809" customFormat="1" ht="12" customHeight="1">
      <c r="B50" s="4190" t="s">
        <v>2960</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2961</v>
      </c>
      <c r="C51" s="3232"/>
      <c r="D51" s="3232"/>
      <c r="E51" s="3232"/>
      <c r="F51" s="4151"/>
      <c r="G51" s="2807" t="s">
        <v>1685</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2962</v>
      </c>
      <c r="C52" s="3232"/>
      <c r="D52" s="3232"/>
      <c r="E52" s="3232"/>
      <c r="F52" s="4151"/>
      <c r="G52" s="2807" t="s">
        <v>1687</v>
      </c>
      <c r="H52" s="2796">
        <v>0.1</v>
      </c>
      <c r="I52" s="2806"/>
      <c r="J52" s="2824"/>
      <c r="K52" s="2806"/>
      <c r="L52" s="2806"/>
    </row>
    <row r="53" spans="2:256" s="587" customFormat="1" ht="12" customHeight="1">
      <c r="B53" s="4163" t="s">
        <v>2963</v>
      </c>
      <c r="C53" s="4164"/>
      <c r="D53" s="4164"/>
      <c r="E53" s="4164"/>
      <c r="F53" s="4165"/>
      <c r="G53" s="2807" t="s">
        <v>1689</v>
      </c>
      <c r="H53" s="2834"/>
      <c r="I53" s="2794"/>
      <c r="J53" s="2793"/>
      <c r="K53" s="2794"/>
      <c r="L53" s="2794"/>
    </row>
    <row r="54" spans="2:256" s="619" customFormat="1" ht="12" customHeight="1">
      <c r="B54" s="3247" t="s">
        <v>2964</v>
      </c>
      <c r="C54" s="3232"/>
      <c r="D54" s="3232"/>
      <c r="E54" s="3232"/>
      <c r="F54" s="4151"/>
      <c r="G54" s="2807" t="s">
        <v>2589</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2543</v>
      </c>
      <c r="C55" s="4167"/>
      <c r="D55" s="4167"/>
      <c r="E55" s="4167"/>
      <c r="F55" s="4168"/>
      <c r="G55" s="2807" t="s">
        <v>1692</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2965</v>
      </c>
      <c r="C56" s="4170"/>
      <c r="D56" s="4170"/>
      <c r="E56" s="4170"/>
      <c r="F56" s="4171"/>
      <c r="G56" s="2807" t="s">
        <v>1694</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2639</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2928</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2930</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2966</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2932</v>
      </c>
      <c r="I10" s="2784" t="s">
        <v>987</v>
      </c>
      <c r="J10" s="2784" t="s">
        <v>1114</v>
      </c>
      <c r="K10" s="2784" t="s">
        <v>2941</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2967</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2968</v>
      </c>
      <c r="C13" s="3228"/>
      <c r="D13" s="3228"/>
      <c r="E13" s="4203"/>
      <c r="F13" s="2857" t="s">
        <v>2282</v>
      </c>
      <c r="G13" s="2858">
        <v>0</v>
      </c>
      <c r="H13" s="2814"/>
      <c r="I13" s="2826"/>
      <c r="J13" s="2804"/>
      <c r="K13" s="2826"/>
    </row>
    <row r="14" spans="2:256" s="587" customFormat="1" ht="15" customHeight="1">
      <c r="B14" s="3247" t="s">
        <v>990</v>
      </c>
      <c r="C14" s="3232"/>
      <c r="D14" s="3232"/>
      <c r="E14" s="4151"/>
      <c r="F14" s="2859" t="s">
        <v>2544</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2942</v>
      </c>
      <c r="D16" s="3231"/>
      <c r="E16" s="3231"/>
      <c r="F16" s="2865" t="s">
        <v>1738</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2546</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2969</v>
      </c>
      <c r="D18" s="4200"/>
      <c r="E18" s="4201"/>
      <c r="F18" s="2862"/>
      <c r="G18" s="2868"/>
      <c r="H18" s="2868"/>
      <c r="I18" s="2868"/>
      <c r="J18" s="2868"/>
      <c r="K18" s="2868"/>
    </row>
    <row r="19" spans="2:256" s="619" customFormat="1" ht="15" customHeight="1">
      <c r="B19" s="2864"/>
      <c r="C19" s="2869"/>
      <c r="D19" s="3231" t="s">
        <v>2943</v>
      </c>
      <c r="E19" s="3231"/>
      <c r="F19" s="2865" t="s">
        <v>1741</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2970</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2971</v>
      </c>
      <c r="E21" s="4219"/>
      <c r="F21" s="2857" t="s">
        <v>2547</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2972</v>
      </c>
      <c r="E22" s="3229"/>
      <c r="F22" s="2859" t="s">
        <v>327</v>
      </c>
      <c r="G22" s="2871"/>
      <c r="H22" s="2814"/>
      <c r="I22" s="2804"/>
      <c r="J22" s="2804"/>
      <c r="K22" s="2826"/>
    </row>
    <row r="23" spans="2:256" s="587" customFormat="1" ht="15" customHeight="1">
      <c r="B23" s="2832"/>
      <c r="C23" s="3232" t="s">
        <v>259</v>
      </c>
      <c r="D23" s="3232"/>
      <c r="E23" s="4151"/>
      <c r="F23" s="2859" t="s">
        <v>2550</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2543</v>
      </c>
      <c r="D25" s="3232"/>
      <c r="E25" s="4151"/>
      <c r="F25" s="2859" t="s">
        <v>2553</v>
      </c>
      <c r="G25" s="2872"/>
      <c r="H25" s="2804"/>
      <c r="I25" s="2804"/>
      <c r="J25" s="2804"/>
      <c r="K25" s="2804"/>
    </row>
    <row r="26" spans="2:256" s="587" customFormat="1" ht="15" customHeight="1">
      <c r="B26" s="4210" t="s">
        <v>2973</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2947</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2974</v>
      </c>
      <c r="D29" s="4213"/>
      <c r="E29" s="4214"/>
      <c r="F29" s="2877"/>
      <c r="G29" s="2878"/>
      <c r="H29" s="2878"/>
      <c r="I29" s="2878"/>
      <c r="J29" s="2878"/>
      <c r="K29" s="2878"/>
    </row>
    <row r="30" spans="2:256" s="587" customFormat="1" ht="15" customHeight="1">
      <c r="B30" s="2879"/>
      <c r="C30" s="662"/>
      <c r="D30" s="4215" t="s">
        <v>2975</v>
      </c>
      <c r="E30" s="4199"/>
      <c r="F30" s="2862"/>
      <c r="G30" s="2866"/>
      <c r="H30" s="2866"/>
      <c r="I30" s="2866"/>
      <c r="J30" s="2866"/>
      <c r="K30" s="2866"/>
    </row>
    <row r="31" spans="2:256" s="587" customFormat="1" ht="15" customHeight="1">
      <c r="B31" s="2880"/>
      <c r="C31" s="2881"/>
      <c r="D31" s="631"/>
      <c r="E31" s="2882" t="s">
        <v>2958</v>
      </c>
      <c r="F31" s="2865" t="s">
        <v>2556</v>
      </c>
      <c r="G31" s="2858">
        <v>2.5000000000000001E-2</v>
      </c>
      <c r="H31" s="2806"/>
      <c r="I31" s="2806"/>
      <c r="J31" s="2806"/>
      <c r="K31" s="2806"/>
    </row>
    <row r="32" spans="2:256" s="587" customFormat="1" ht="15" customHeight="1">
      <c r="B32" s="2873"/>
      <c r="C32" s="610"/>
      <c r="D32" s="643"/>
      <c r="E32" s="597" t="s">
        <v>2976</v>
      </c>
      <c r="F32" s="2859" t="s">
        <v>330</v>
      </c>
      <c r="G32" s="2860">
        <v>2.5000000000000001E-2</v>
      </c>
      <c r="H32" s="2794"/>
      <c r="I32" s="2794"/>
      <c r="J32" s="2794"/>
      <c r="K32" s="2794"/>
    </row>
    <row r="33" spans="2:256" s="587" customFormat="1" ht="15" customHeight="1">
      <c r="B33" s="2883"/>
      <c r="C33" s="629"/>
      <c r="D33" s="4198" t="s">
        <v>2977</v>
      </c>
      <c r="E33" s="4199"/>
      <c r="F33" s="2862"/>
      <c r="G33" s="2878"/>
      <c r="H33" s="2878"/>
      <c r="I33" s="2878"/>
      <c r="J33" s="2878"/>
      <c r="K33" s="2878"/>
    </row>
    <row r="34" spans="2:256" s="587" customFormat="1" ht="15" customHeight="1">
      <c r="B34" s="2880"/>
      <c r="C34" s="606"/>
      <c r="D34" s="2884"/>
      <c r="E34" s="2882" t="s">
        <v>2958</v>
      </c>
      <c r="F34" s="2865" t="s">
        <v>2558</v>
      </c>
      <c r="G34" s="2858">
        <v>2.5000000000000001E-2</v>
      </c>
      <c r="H34" s="2808"/>
      <c r="I34" s="2806"/>
      <c r="J34" s="2806"/>
      <c r="K34" s="2808"/>
    </row>
    <row r="35" spans="2:256" s="587" customFormat="1" ht="15" customHeight="1">
      <c r="B35" s="2873"/>
      <c r="C35" s="597"/>
      <c r="D35" s="645"/>
      <c r="E35" s="597" t="s">
        <v>2959</v>
      </c>
      <c r="F35" s="2859" t="s">
        <v>331</v>
      </c>
      <c r="G35" s="2860">
        <v>2.5000000000000001E-2</v>
      </c>
      <c r="H35" s="2792"/>
      <c r="I35" s="2794"/>
      <c r="J35" s="2794"/>
      <c r="K35" s="2792"/>
    </row>
    <row r="36" spans="2:256" s="619" customFormat="1" ht="15" customHeight="1">
      <c r="B36" s="2880"/>
      <c r="C36" s="3229" t="s">
        <v>2961</v>
      </c>
      <c r="D36" s="3229"/>
      <c r="E36" s="4207"/>
      <c r="F36" s="2859" t="s">
        <v>2561</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2978</v>
      </c>
      <c r="E38" s="4202"/>
      <c r="F38" s="2862"/>
      <c r="G38" s="2826"/>
      <c r="H38" s="2826"/>
      <c r="I38" s="2826"/>
      <c r="J38" s="2826"/>
      <c r="K38" s="2826"/>
    </row>
    <row r="39" spans="2:256" s="587" customFormat="1" ht="15" customHeight="1">
      <c r="B39" s="2864"/>
      <c r="C39" s="2884"/>
      <c r="D39" s="3228" t="s">
        <v>2950</v>
      </c>
      <c r="E39" s="4203"/>
      <c r="F39" s="2865" t="s">
        <v>334</v>
      </c>
      <c r="G39" s="2858">
        <v>0.05</v>
      </c>
      <c r="H39" s="2808"/>
      <c r="I39" s="2886"/>
      <c r="J39" s="2806"/>
      <c r="K39" s="2808"/>
    </row>
    <row r="40" spans="2:256" s="587" customFormat="1" ht="15" customHeight="1">
      <c r="B40" s="2832"/>
      <c r="C40" s="645"/>
      <c r="D40" s="3230" t="s">
        <v>1011</v>
      </c>
      <c r="E40" s="4133"/>
      <c r="F40" s="2859" t="s">
        <v>2564</v>
      </c>
      <c r="G40" s="2860">
        <v>0.1</v>
      </c>
      <c r="H40" s="2792"/>
      <c r="I40" s="2887"/>
      <c r="J40" s="2794"/>
      <c r="K40" s="2792"/>
    </row>
    <row r="41" spans="2:256" s="587" customFormat="1" ht="15" customHeight="1">
      <c r="B41" s="2832"/>
      <c r="C41" s="4208" t="s">
        <v>2543</v>
      </c>
      <c r="D41" s="4208"/>
      <c r="E41" s="4209"/>
      <c r="F41" s="2859" t="s">
        <v>335</v>
      </c>
      <c r="G41" s="2888"/>
      <c r="H41" s="2814"/>
      <c r="I41" s="2804"/>
      <c r="J41" s="2804"/>
      <c r="K41" s="2814"/>
    </row>
    <row r="42" spans="2:256" s="587" customFormat="1" ht="15" customHeight="1">
      <c r="B42" s="4195" t="s">
        <v>2979</v>
      </c>
      <c r="C42" s="4196"/>
      <c r="D42" s="4196"/>
      <c r="E42" s="4197"/>
      <c r="F42" s="2889" t="s">
        <v>2365</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2980</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2639</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2446</v>
      </c>
      <c r="G8" s="2905"/>
      <c r="H8" s="2905" t="s">
        <v>1098</v>
      </c>
      <c r="I8" s="2905"/>
      <c r="J8" s="2906"/>
    </row>
    <row r="9" spans="2:23" ht="15" customHeight="1">
      <c r="B9" s="2902"/>
      <c r="C9" s="2903"/>
      <c r="D9" s="2904"/>
      <c r="E9" s="2905" t="s">
        <v>2981</v>
      </c>
      <c r="F9" s="2905" t="s">
        <v>2982</v>
      </c>
      <c r="G9" s="2905" t="s">
        <v>1092</v>
      </c>
      <c r="H9" s="2905" t="s">
        <v>1101</v>
      </c>
      <c r="I9" s="2905" t="s">
        <v>1094</v>
      </c>
      <c r="J9" s="2906" t="s">
        <v>1095</v>
      </c>
    </row>
    <row r="10" spans="2:23" ht="15" customHeight="1">
      <c r="B10" s="2902"/>
      <c r="C10" s="2903"/>
      <c r="D10" s="2904"/>
      <c r="E10" s="2905" t="s">
        <v>2983</v>
      </c>
      <c r="F10" s="2905" t="s">
        <v>2984</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2282</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2544</v>
      </c>
      <c r="E14" s="2915"/>
      <c r="F14" s="2916"/>
      <c r="G14" s="2916"/>
      <c r="H14" s="2916"/>
      <c r="I14" s="2916"/>
      <c r="J14" s="2916"/>
    </row>
    <row r="15" spans="2:23" ht="15" customHeight="1">
      <c r="B15" s="4225" t="s">
        <v>1106</v>
      </c>
      <c r="C15" s="4226"/>
      <c r="D15" s="2911" t="s">
        <v>1738</v>
      </c>
      <c r="E15" s="2912"/>
      <c r="F15" s="2913"/>
      <c r="G15" s="2913"/>
      <c r="H15" s="2913"/>
      <c r="I15" s="2913"/>
      <c r="J15" s="2913"/>
    </row>
    <row r="16" spans="2:23" ht="15" customHeight="1">
      <c r="B16" s="4227" t="s">
        <v>1107</v>
      </c>
      <c r="C16" s="4228"/>
      <c r="D16" s="2917" t="s">
        <v>2546</v>
      </c>
      <c r="E16" s="2912"/>
      <c r="F16" s="2913"/>
      <c r="G16" s="2913"/>
      <c r="H16" s="2913"/>
      <c r="I16" s="2913"/>
      <c r="J16" s="2913"/>
    </row>
    <row r="17" spans="2:20" ht="15" customHeight="1">
      <c r="B17" s="4221" t="s">
        <v>1108</v>
      </c>
      <c r="C17" s="4222"/>
      <c r="D17" s="2911" t="s">
        <v>1741</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2643</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2928</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2930</v>
      </c>
      <c r="Q23" s="2729"/>
      <c r="R23" s="2926" t="s">
        <v>1112</v>
      </c>
      <c r="S23" s="2729"/>
      <c r="T23" s="2729" t="s">
        <v>2985</v>
      </c>
    </row>
    <row r="24" spans="2:20" s="2557" customFormat="1" ht="15" customHeight="1">
      <c r="B24" s="2591"/>
      <c r="C24" s="2730"/>
      <c r="D24" s="2924"/>
      <c r="E24" s="2926" t="s">
        <v>1116</v>
      </c>
      <c r="F24" s="2729" t="s">
        <v>1122</v>
      </c>
      <c r="G24" s="2729"/>
      <c r="H24" s="2926" t="s">
        <v>1118</v>
      </c>
      <c r="I24" s="2729" t="s">
        <v>1720</v>
      </c>
      <c r="J24" s="2926" t="s">
        <v>1116</v>
      </c>
      <c r="K24" s="2729" t="s">
        <v>1122</v>
      </c>
      <c r="L24" s="2729"/>
      <c r="M24" s="2926" t="s">
        <v>2986</v>
      </c>
      <c r="N24" s="2729" t="s">
        <v>1052</v>
      </c>
      <c r="O24" s="2926" t="s">
        <v>2987</v>
      </c>
      <c r="P24" s="2729" t="s">
        <v>1122</v>
      </c>
      <c r="Q24" s="2729"/>
      <c r="R24" s="2926" t="s">
        <v>1118</v>
      </c>
      <c r="S24" s="2729" t="s">
        <v>1720</v>
      </c>
      <c r="T24" s="2729" t="s">
        <v>2988</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2934</v>
      </c>
      <c r="N25" s="2729" t="s">
        <v>2934</v>
      </c>
      <c r="O25" s="2926" t="s">
        <v>2989</v>
      </c>
      <c r="P25" s="2729" t="s">
        <v>987</v>
      </c>
      <c r="Q25" s="2729" t="s">
        <v>1114</v>
      </c>
      <c r="R25" s="2926" t="s">
        <v>978</v>
      </c>
      <c r="S25" s="2729" t="s">
        <v>978</v>
      </c>
      <c r="T25" s="2729" t="s">
        <v>2990</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1995</v>
      </c>
      <c r="M26" s="2910" t="s">
        <v>1128</v>
      </c>
      <c r="N26" s="2910" t="s">
        <v>369</v>
      </c>
      <c r="O26" s="2910" t="s">
        <v>368</v>
      </c>
      <c r="P26" s="2910" t="s">
        <v>1731</v>
      </c>
      <c r="Q26" s="2910" t="s">
        <v>2346</v>
      </c>
      <c r="R26" s="2910" t="s">
        <v>1732</v>
      </c>
      <c r="S26" s="2910" t="s">
        <v>2182</v>
      </c>
      <c r="T26" s="2910" t="s">
        <v>1733</v>
      </c>
    </row>
    <row r="27" spans="2:20" ht="15" customHeight="1">
      <c r="B27" s="2931" t="s">
        <v>1132</v>
      </c>
      <c r="C27" s="2932" t="s">
        <v>1005</v>
      </c>
      <c r="D27" s="2743" t="s">
        <v>2547</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2550</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2553</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2556</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2558</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2561</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2564</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2365</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1861</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1862</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2570</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1685</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2991</v>
      </c>
      <c r="C4" s="4058" t="s">
        <v>491</v>
      </c>
      <c r="D4" s="4058"/>
      <c r="E4" s="4058"/>
      <c r="F4" s="4058"/>
      <c r="G4" s="4058"/>
      <c r="H4" s="4058"/>
      <c r="I4" s="4058"/>
      <c r="J4" s="2554"/>
      <c r="K4" s="2554"/>
      <c r="L4" s="2554"/>
    </row>
    <row r="5" spans="2:12" ht="14.1">
      <c r="B5" s="2553" t="s">
        <v>693</v>
      </c>
      <c r="C5" s="4059" t="s">
        <v>2639</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2282</v>
      </c>
      <c r="E9" s="2977"/>
    </row>
    <row r="10" spans="2:12" ht="15" customHeight="1">
      <c r="B10" s="4050" t="s">
        <v>1149</v>
      </c>
      <c r="C10" s="4051"/>
      <c r="D10" s="2917" t="s">
        <v>2544</v>
      </c>
      <c r="E10" s="2977"/>
    </row>
    <row r="11" spans="2:12" ht="15" customHeight="1">
      <c r="B11" s="4050" t="s">
        <v>1150</v>
      </c>
      <c r="C11" s="4051"/>
      <c r="D11" s="2917" t="s">
        <v>1738</v>
      </c>
      <c r="E11" s="2977"/>
    </row>
    <row r="12" spans="2:12" ht="15" customHeight="1">
      <c r="B12" s="4048" t="s">
        <v>1151</v>
      </c>
      <c r="C12" s="4049"/>
      <c r="D12" s="2917" t="s">
        <v>2546</v>
      </c>
      <c r="E12" s="2977"/>
    </row>
    <row r="13" spans="2:12" ht="15" customHeight="1">
      <c r="B13" s="4245" t="s">
        <v>1152</v>
      </c>
      <c r="C13" s="4246"/>
      <c r="D13" s="2917" t="s">
        <v>1741</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2992</v>
      </c>
      <c r="H17" s="4242"/>
      <c r="I17" s="4241"/>
      <c r="J17" s="4242"/>
      <c r="K17" s="2729"/>
    </row>
    <row r="18" spans="2:11" ht="15" customHeight="1">
      <c r="B18" s="2984"/>
      <c r="C18" s="2985"/>
      <c r="D18" s="2986"/>
      <c r="E18" s="4243" t="s">
        <v>1155</v>
      </c>
      <c r="F18" s="4244"/>
      <c r="G18" s="4243" t="s">
        <v>2993</v>
      </c>
      <c r="H18" s="4244"/>
      <c r="I18" s="4243" t="s">
        <v>1111</v>
      </c>
      <c r="J18" s="4244"/>
      <c r="K18" s="2729"/>
    </row>
    <row r="19" spans="2:11" ht="15" customHeight="1">
      <c r="B19" s="2984"/>
      <c r="C19" s="2985"/>
      <c r="D19" s="2986"/>
      <c r="E19" s="2727"/>
      <c r="F19" s="2921" t="s">
        <v>1720</v>
      </c>
      <c r="G19" s="858"/>
      <c r="H19" s="2921" t="s">
        <v>1052</v>
      </c>
      <c r="I19" s="858"/>
      <c r="J19" s="858" t="s">
        <v>1720</v>
      </c>
      <c r="K19" s="2729" t="s">
        <v>1156</v>
      </c>
    </row>
    <row r="20" spans="2:11" ht="15" customHeight="1">
      <c r="B20" s="2984"/>
      <c r="C20" s="2985"/>
      <c r="D20" s="2986"/>
      <c r="E20" s="2731" t="s">
        <v>1157</v>
      </c>
      <c r="F20" s="2730" t="s">
        <v>2906</v>
      </c>
      <c r="G20" s="2729" t="s">
        <v>1157</v>
      </c>
      <c r="H20" s="2730" t="s">
        <v>2671</v>
      </c>
      <c r="I20" s="2729" t="s">
        <v>1157</v>
      </c>
      <c r="J20" s="2729" t="s">
        <v>2906</v>
      </c>
      <c r="K20" s="2729" t="s">
        <v>1158</v>
      </c>
    </row>
    <row r="21" spans="2:11" ht="15" customHeight="1">
      <c r="B21" s="2927"/>
      <c r="C21" s="2928"/>
      <c r="D21" s="2987"/>
      <c r="E21" s="2988" t="s">
        <v>144</v>
      </c>
      <c r="F21" s="2989" t="s">
        <v>161</v>
      </c>
      <c r="G21" s="2989" t="s">
        <v>163</v>
      </c>
      <c r="H21" s="2989" t="s">
        <v>189</v>
      </c>
      <c r="I21" s="2989" t="s">
        <v>81</v>
      </c>
      <c r="J21" s="2989" t="s">
        <v>99</v>
      </c>
      <c r="K21" s="2990" t="s">
        <v>2994</v>
      </c>
    </row>
    <row r="22" spans="2:11" ht="15" customHeight="1">
      <c r="B22" s="2942" t="s">
        <v>2995</v>
      </c>
      <c r="C22" s="2932" t="s">
        <v>1160</v>
      </c>
      <c r="D22" s="2991" t="s">
        <v>2547</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2550</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2553</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2556</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2558</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2996</v>
      </c>
      <c r="C32" s="2999" t="s">
        <v>1160</v>
      </c>
      <c r="D32" s="2991" t="s">
        <v>2561</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2564</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2365</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1861</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1862</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2570</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1685</v>
      </c>
      <c r="E47" s="2995"/>
      <c r="F47" s="3007">
        <v>2.5000000000000001E-2</v>
      </c>
      <c r="G47" s="2580"/>
      <c r="H47" s="2580"/>
      <c r="I47" s="2580"/>
      <c r="J47" s="2580"/>
      <c r="K47" s="2958"/>
    </row>
    <row r="48" spans="2:11" ht="15" customHeight="1">
      <c r="B48" s="2960"/>
      <c r="C48" s="2939" t="s">
        <v>1133</v>
      </c>
      <c r="D48" s="2579" t="s">
        <v>1687</v>
      </c>
      <c r="E48" s="3008"/>
      <c r="F48" s="3009"/>
      <c r="G48" s="2964"/>
      <c r="H48" s="2964"/>
      <c r="I48" s="2964"/>
      <c r="J48" s="2964"/>
      <c r="K48" s="2965"/>
    </row>
    <row r="49" spans="2:11" ht="15" customHeight="1">
      <c r="B49" s="2942" t="s">
        <v>1171</v>
      </c>
      <c r="C49" s="2932" t="s">
        <v>1160</v>
      </c>
      <c r="D49" s="2579" t="s">
        <v>1689</v>
      </c>
      <c r="E49" s="2992"/>
      <c r="F49" s="688">
        <v>0</v>
      </c>
      <c r="G49" s="2993"/>
      <c r="H49" s="688">
        <v>0</v>
      </c>
      <c r="I49" s="2993"/>
      <c r="J49" s="2994">
        <v>0</v>
      </c>
      <c r="K49" s="2950"/>
    </row>
    <row r="50" spans="2:11" ht="15" customHeight="1">
      <c r="B50" s="2951"/>
      <c r="C50" s="2935" t="s">
        <v>1062</v>
      </c>
      <c r="D50" s="2579" t="s">
        <v>2589</v>
      </c>
      <c r="E50" s="2995"/>
      <c r="F50" s="700">
        <v>2.5000000000000001E-3</v>
      </c>
      <c r="G50" s="2996"/>
      <c r="H50" s="700">
        <v>5.0000000000000001E-3</v>
      </c>
      <c r="I50" s="2996"/>
      <c r="J50" s="2949">
        <v>1.2500000000000001E-2</v>
      </c>
      <c r="K50" s="2950"/>
    </row>
    <row r="51" spans="2:11" ht="15" customHeight="1">
      <c r="B51" s="2951"/>
      <c r="C51" s="2935" t="s">
        <v>1064</v>
      </c>
      <c r="D51" s="2579" t="s">
        <v>1692</v>
      </c>
      <c r="E51" s="2995"/>
      <c r="F51" s="700">
        <v>2.5000000000000001E-3</v>
      </c>
      <c r="G51" s="2996"/>
      <c r="H51" s="700">
        <v>0.01</v>
      </c>
      <c r="I51" s="2996"/>
      <c r="J51" s="2949">
        <v>1.7500000000000002E-2</v>
      </c>
      <c r="K51" s="2950"/>
    </row>
    <row r="52" spans="2:11" ht="15" customHeight="1">
      <c r="B52" s="2951"/>
      <c r="C52" s="2935" t="s">
        <v>1066</v>
      </c>
      <c r="D52" s="2579" t="s">
        <v>1694</v>
      </c>
      <c r="E52" s="2995"/>
      <c r="F52" s="700">
        <v>7.4999999999999997E-3</v>
      </c>
      <c r="G52" s="2996"/>
      <c r="H52" s="700">
        <v>1.7500000000000002E-2</v>
      </c>
      <c r="I52" s="2996"/>
      <c r="J52" s="2949">
        <v>0.03</v>
      </c>
      <c r="K52" s="2950"/>
    </row>
    <row r="53" spans="2:11" ht="15" customHeight="1">
      <c r="B53" s="2951"/>
      <c r="C53" s="2935" t="s">
        <v>1068</v>
      </c>
      <c r="D53" s="2579" t="s">
        <v>1696</v>
      </c>
      <c r="E53" s="2995"/>
      <c r="F53" s="700">
        <v>1.4999999999999999E-2</v>
      </c>
      <c r="G53" s="2996"/>
      <c r="H53" s="700">
        <v>3.7499999999999999E-2</v>
      </c>
      <c r="I53" s="2996"/>
      <c r="J53" s="2949">
        <v>4.7500000000000001E-2</v>
      </c>
      <c r="K53" s="2950"/>
    </row>
    <row r="54" spans="2:11" ht="15" customHeight="1">
      <c r="B54" s="2951"/>
      <c r="C54" s="2935" t="s">
        <v>1070</v>
      </c>
      <c r="D54" s="2579" t="s">
        <v>2595</v>
      </c>
      <c r="E54" s="2995"/>
      <c r="F54" s="700">
        <v>3.7499999999999999E-2</v>
      </c>
      <c r="G54" s="2996"/>
      <c r="H54" s="700">
        <v>7.7499999999999999E-2</v>
      </c>
      <c r="I54" s="2996"/>
      <c r="J54" s="2949">
        <v>0.08</v>
      </c>
      <c r="K54" s="2950"/>
    </row>
    <row r="55" spans="2:11" ht="15" customHeight="1">
      <c r="B55" s="2951"/>
      <c r="C55" s="2937" t="s">
        <v>1071</v>
      </c>
      <c r="D55" s="2579" t="s">
        <v>1699</v>
      </c>
      <c r="E55" s="2995"/>
      <c r="F55" s="700">
        <v>7.4999999999999997E-2</v>
      </c>
      <c r="G55" s="2996"/>
      <c r="H55" s="700">
        <v>0.105</v>
      </c>
      <c r="I55" s="2996"/>
      <c r="J55" s="2949">
        <v>0.105</v>
      </c>
      <c r="K55" s="2950"/>
    </row>
    <row r="56" spans="2:11" ht="15" customHeight="1">
      <c r="B56" s="2960"/>
      <c r="C56" s="2939" t="s">
        <v>1133</v>
      </c>
      <c r="D56" s="2579" t="s">
        <v>1701</v>
      </c>
      <c r="E56" s="3010"/>
      <c r="F56" s="3011"/>
      <c r="G56" s="3012"/>
      <c r="H56" s="3011"/>
      <c r="I56" s="3012"/>
      <c r="J56" s="3013"/>
      <c r="K56" s="3014"/>
    </row>
    <row r="57" spans="2:11" ht="15" customHeight="1">
      <c r="B57" s="3015" t="s">
        <v>151</v>
      </c>
      <c r="C57" s="2978"/>
      <c r="D57" s="2579" t="s">
        <v>2377</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2997</v>
      </c>
      <c r="C4" s="2584"/>
      <c r="D4" s="4248" t="s">
        <v>2998</v>
      </c>
      <c r="E4" s="4248"/>
      <c r="F4" s="4248"/>
      <c r="G4" s="4248"/>
      <c r="H4" s="4248"/>
      <c r="I4" s="4248"/>
    </row>
    <row r="5" spans="2:16">
      <c r="B5" s="2553" t="s">
        <v>693</v>
      </c>
      <c r="C5" s="2584"/>
      <c r="D5" s="3205" t="s">
        <v>2639</v>
      </c>
      <c r="E5" s="3205"/>
      <c r="F5" s="3205"/>
      <c r="G5" s="3205"/>
      <c r="H5" s="3205"/>
      <c r="I5" s="3205"/>
    </row>
    <row r="7" spans="2:16" s="2557" customFormat="1" ht="15" customHeight="1">
      <c r="B7" s="3020"/>
      <c r="C7" s="3021"/>
      <c r="D7" s="3022" t="s">
        <v>2999</v>
      </c>
      <c r="E7" s="3022" t="s">
        <v>3000</v>
      </c>
      <c r="F7" s="2558" t="s">
        <v>1115</v>
      </c>
      <c r="G7" s="2558" t="s">
        <v>3001</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3002</v>
      </c>
      <c r="C9" s="3026" t="s">
        <v>2282</v>
      </c>
      <c r="D9" s="3027"/>
      <c r="E9" s="3027"/>
      <c r="F9" s="3028">
        <v>2.5000000000000001E-2</v>
      </c>
      <c r="G9" s="395"/>
    </row>
    <row r="10" spans="2:16" ht="15" customHeight="1">
      <c r="B10" s="3029" t="s">
        <v>3003</v>
      </c>
      <c r="C10" s="3030" t="s">
        <v>2544</v>
      </c>
      <c r="D10" s="3027"/>
      <c r="E10" s="3027"/>
      <c r="F10" s="3028">
        <v>1.7500000000000002E-2</v>
      </c>
      <c r="G10" s="395"/>
    </row>
    <row r="11" spans="2:16" ht="15" customHeight="1">
      <c r="B11" s="3031" t="s">
        <v>3004</v>
      </c>
      <c r="C11" s="3030" t="s">
        <v>1738</v>
      </c>
      <c r="D11" s="3027"/>
      <c r="E11" s="3027"/>
      <c r="F11" s="3028">
        <v>7.4999999999999997E-3</v>
      </c>
      <c r="G11" s="395"/>
    </row>
    <row r="12" spans="2:16" ht="15" customHeight="1">
      <c r="B12" s="2578" t="s">
        <v>3005</v>
      </c>
      <c r="C12" s="3032" t="s">
        <v>2546</v>
      </c>
      <c r="D12" s="387"/>
      <c r="E12" s="387"/>
      <c r="F12" s="3033"/>
      <c r="G12" s="3034"/>
    </row>
    <row r="13" spans="2:16" ht="15" customHeight="1">
      <c r="B13" s="3029" t="s">
        <v>3006</v>
      </c>
      <c r="C13" s="3026" t="s">
        <v>1741</v>
      </c>
      <c r="D13" s="3035"/>
      <c r="E13" s="3027"/>
      <c r="F13" s="3036">
        <v>2.5000000000000001E-2</v>
      </c>
      <c r="G13" s="395"/>
    </row>
    <row r="14" spans="2:16" ht="15" customHeight="1">
      <c r="B14" s="3029" t="s">
        <v>3007</v>
      </c>
      <c r="C14" s="3030" t="s">
        <v>2547</v>
      </c>
      <c r="D14" s="3035"/>
      <c r="E14" s="3027"/>
      <c r="F14" s="3028">
        <v>7.4999999999999997E-3</v>
      </c>
      <c r="G14" s="395"/>
    </row>
    <row r="15" spans="2:16" ht="15" customHeight="1">
      <c r="B15" s="3037" t="s">
        <v>3008</v>
      </c>
      <c r="C15" s="3032" t="s">
        <v>3009</v>
      </c>
      <c r="D15" s="3035"/>
      <c r="E15" s="387"/>
      <c r="F15" s="3033"/>
      <c r="G15" s="3034"/>
    </row>
    <row r="16" spans="2:16" ht="15" customHeight="1">
      <c r="B16" s="3038" t="s">
        <v>3010</v>
      </c>
      <c r="C16" s="3032"/>
      <c r="D16" s="3035"/>
      <c r="E16" s="387"/>
      <c r="F16" s="3033"/>
      <c r="G16" s="3034"/>
    </row>
    <row r="17" spans="2:7" ht="15" customHeight="1">
      <c r="B17" s="3039" t="s">
        <v>3011</v>
      </c>
      <c r="C17" s="3040" t="s">
        <v>327</v>
      </c>
      <c r="D17" s="3035"/>
      <c r="E17" s="2576"/>
      <c r="F17" s="3041"/>
      <c r="G17" s="395"/>
    </row>
    <row r="18" spans="2:7" ht="15" customHeight="1">
      <c r="B18" s="3031" t="s">
        <v>3012</v>
      </c>
      <c r="C18" s="3040" t="s">
        <v>2550</v>
      </c>
      <c r="D18" s="3035"/>
      <c r="E18" s="395"/>
      <c r="F18" s="3042">
        <v>2.5000000000000001E-2</v>
      </c>
      <c r="G18" s="395"/>
    </row>
    <row r="19" spans="2:7" ht="15" customHeight="1">
      <c r="B19" s="3043" t="s">
        <v>1189</v>
      </c>
      <c r="C19" s="3040" t="s">
        <v>328</v>
      </c>
      <c r="D19" s="3044"/>
      <c r="E19" s="3044"/>
      <c r="F19" s="3045"/>
      <c r="G19" s="387"/>
    </row>
    <row r="20" spans="2:7" ht="15" customHeight="1">
      <c r="B20" s="2978" t="s">
        <v>3013</v>
      </c>
      <c r="C20" s="3040" t="s">
        <v>2553</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2556</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74164240-D697-4BF7-ABDD-D5FF51A57183}"/>
</file>

<file path=customXml/itemProps2.xml><?xml version="1.0" encoding="utf-8"?>
<ds:datastoreItem xmlns:ds="http://schemas.openxmlformats.org/officeDocument/2006/customXml" ds:itemID="{9BB4D4EB-19BD-4D18-B011-8BA6B338869F}"/>
</file>

<file path=customXml/itemProps3.xml><?xml version="1.0" encoding="utf-8"?>
<ds:datastoreItem xmlns:ds="http://schemas.openxmlformats.org/officeDocument/2006/customXml" ds:itemID="{C99194DB-3092-4D43-8DE8-E463A60B329D}"/>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