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13C6B29A-D4DB-436A-B332-54F2E951FB02}"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W66" i="33" s="1"/>
  <c r="AO66" i="33"/>
  <c r="AN66" i="33"/>
  <c r="AL66" i="33"/>
  <c r="AK66" i="33"/>
  <c r="AB66" i="33"/>
  <c r="AA66" i="33"/>
  <c r="AG66" i="33" s="1"/>
  <c r="Z66" i="33"/>
  <c r="Y66" i="33"/>
  <c r="X66" i="33"/>
  <c r="AD66" i="33" s="1"/>
  <c r="V66" i="33"/>
  <c r="U66" i="33"/>
  <c r="T66" i="33"/>
  <c r="AF66" i="33" s="1"/>
  <c r="S66" i="33"/>
  <c r="AE66" i="33" s="1"/>
  <c r="R66" i="33"/>
  <c r="P66" i="33"/>
  <c r="Q66" i="33" s="1"/>
  <c r="O66" i="33"/>
  <c r="N66" i="33"/>
  <c r="M66" i="33"/>
  <c r="L66" i="33"/>
  <c r="AU65" i="33"/>
  <c r="AT65" i="33"/>
  <c r="AR65" i="33"/>
  <c r="AQ65" i="33"/>
  <c r="AO65" i="33"/>
  <c r="AN65" i="33"/>
  <c r="AL65" i="33"/>
  <c r="AK65" i="33"/>
  <c r="AB65" i="33"/>
  <c r="AH65" i="33" s="1"/>
  <c r="AA65" i="33"/>
  <c r="AG65" i="33" s="1"/>
  <c r="Z65" i="33"/>
  <c r="AF65" i="33" s="1"/>
  <c r="Y65" i="33"/>
  <c r="AE65" i="33" s="1"/>
  <c r="X65" i="33"/>
  <c r="AX65" i="33" s="1"/>
  <c r="V65" i="33"/>
  <c r="U65" i="33"/>
  <c r="T65" i="33"/>
  <c r="S65" i="33"/>
  <c r="R65" i="33"/>
  <c r="W65" i="33" s="1"/>
  <c r="P65" i="33"/>
  <c r="O65" i="33"/>
  <c r="N65" i="33"/>
  <c r="M65" i="33"/>
  <c r="L65" i="33"/>
  <c r="Q65" i="33" s="1"/>
  <c r="AU64" i="33"/>
  <c r="AT64" i="33"/>
  <c r="AR64" i="33"/>
  <c r="AQ64" i="33"/>
  <c r="AO64" i="33"/>
  <c r="AN64" i="33"/>
  <c r="AL64" i="33"/>
  <c r="AK64" i="33"/>
  <c r="AB64" i="33"/>
  <c r="AH64" i="33" s="1"/>
  <c r="AA64" i="33"/>
  <c r="AG64" i="33" s="1"/>
  <c r="Z64" i="33"/>
  <c r="AF64" i="33" s="1"/>
  <c r="Y64" i="33"/>
  <c r="AE64" i="33" s="1"/>
  <c r="X64" i="33"/>
  <c r="W64" i="33"/>
  <c r="V64" i="33"/>
  <c r="U64" i="33"/>
  <c r="T64" i="33"/>
  <c r="S64" i="33"/>
  <c r="R64" i="33"/>
  <c r="P64" i="33"/>
  <c r="O64" i="33"/>
  <c r="N64" i="33"/>
  <c r="M64" i="33"/>
  <c r="L64" i="33"/>
  <c r="AU63" i="33"/>
  <c r="AT63" i="33"/>
  <c r="AR63" i="33"/>
  <c r="AQ63" i="33"/>
  <c r="AO63" i="33"/>
  <c r="AN63" i="33"/>
  <c r="AL63" i="33"/>
  <c r="AK63" i="33"/>
  <c r="AH63" i="33"/>
  <c r="AB63" i="33"/>
  <c r="AA63" i="33"/>
  <c r="Z63" i="33"/>
  <c r="AF63" i="33" s="1"/>
  <c r="Y63" i="33"/>
  <c r="AE63" i="33" s="1"/>
  <c r="X63" i="33"/>
  <c r="AD63" i="33" s="1"/>
  <c r="V63" i="33"/>
  <c r="W63" i="33" s="1"/>
  <c r="U63" i="33"/>
  <c r="AG63" i="33" s="1"/>
  <c r="T63" i="33"/>
  <c r="S63" i="33"/>
  <c r="R63" i="33"/>
  <c r="P63" i="33"/>
  <c r="O63" i="33"/>
  <c r="N63" i="33"/>
  <c r="Q63" i="33" s="1"/>
  <c r="M63" i="33"/>
  <c r="L63" i="33"/>
  <c r="AW62" i="33"/>
  <c r="AU62" i="33"/>
  <c r="AT62" i="33"/>
  <c r="AR62" i="33"/>
  <c r="AQ62" i="33"/>
  <c r="AO62" i="33"/>
  <c r="AN62" i="33"/>
  <c r="AL62" i="33"/>
  <c r="AK62" i="33"/>
  <c r="AF62" i="33"/>
  <c r="AB62" i="33"/>
  <c r="AH62" i="33" s="1"/>
  <c r="AA62" i="33"/>
  <c r="Z62" i="33"/>
  <c r="Y62" i="33"/>
  <c r="X62" i="33"/>
  <c r="V62" i="33"/>
  <c r="U62" i="33"/>
  <c r="AG62" i="33" s="1"/>
  <c r="T62" i="33"/>
  <c r="S62" i="33"/>
  <c r="AE62" i="33" s="1"/>
  <c r="R62" i="33"/>
  <c r="W62" i="33" s="1"/>
  <c r="P62" i="33"/>
  <c r="O62" i="33"/>
  <c r="N62" i="33"/>
  <c r="M62" i="33"/>
  <c r="L62" i="33"/>
  <c r="Q62" i="33" s="1"/>
  <c r="AU61" i="33"/>
  <c r="AT61" i="33"/>
  <c r="AR61" i="33"/>
  <c r="AQ61" i="33"/>
  <c r="AO61" i="33"/>
  <c r="AN61" i="33"/>
  <c r="AL61" i="33"/>
  <c r="AK61" i="33"/>
  <c r="AH61" i="33"/>
  <c r="AC61" i="33"/>
  <c r="AI61" i="33" s="1"/>
  <c r="AB61" i="33"/>
  <c r="AA61" i="33"/>
  <c r="AG61" i="33" s="1"/>
  <c r="Z61" i="33"/>
  <c r="AF61" i="33" s="1"/>
  <c r="Y61" i="33"/>
  <c r="X61" i="33"/>
  <c r="AX61" i="33" s="1"/>
  <c r="V61" i="33"/>
  <c r="U61" i="33"/>
  <c r="T61" i="33"/>
  <c r="S61" i="33"/>
  <c r="AE61" i="33" s="1"/>
  <c r="R61" i="33"/>
  <c r="W61" i="33" s="1"/>
  <c r="Q61" i="33"/>
  <c r="P61" i="33"/>
  <c r="O61" i="33"/>
  <c r="N61" i="33"/>
  <c r="M61" i="33"/>
  <c r="L61" i="33"/>
  <c r="AW60" i="33"/>
  <c r="AU60" i="33"/>
  <c r="AT60" i="33"/>
  <c r="AR60" i="33"/>
  <c r="AQ60" i="33"/>
  <c r="AO60" i="33"/>
  <c r="AN60" i="33"/>
  <c r="AL60" i="33"/>
  <c r="AK60" i="33"/>
  <c r="AB60" i="33"/>
  <c r="AA60" i="33"/>
  <c r="AG60" i="33" s="1"/>
  <c r="Z60" i="33"/>
  <c r="Y60" i="33"/>
  <c r="AE60" i="33" s="1"/>
  <c r="X60" i="33"/>
  <c r="V60" i="33"/>
  <c r="U60" i="33"/>
  <c r="T60" i="33"/>
  <c r="W60" i="33" s="1"/>
  <c r="S60" i="33"/>
  <c r="R60" i="33"/>
  <c r="P60" i="33"/>
  <c r="Q60" i="33" s="1"/>
  <c r="O60" i="33"/>
  <c r="N60" i="33"/>
  <c r="M60" i="33"/>
  <c r="L60" i="33"/>
  <c r="AU59" i="33"/>
  <c r="AT59" i="33"/>
  <c r="AR59" i="33"/>
  <c r="AQ59" i="33"/>
  <c r="AO59" i="33"/>
  <c r="AN59" i="33"/>
  <c r="AL59" i="33"/>
  <c r="AK59" i="33"/>
  <c r="AB59" i="33"/>
  <c r="AA59" i="33"/>
  <c r="AG59" i="33" s="1"/>
  <c r="Z59" i="33"/>
  <c r="AF59" i="33" s="1"/>
  <c r="Y59" i="33"/>
  <c r="AE59" i="33" s="1"/>
  <c r="X59" i="33"/>
  <c r="V59" i="33"/>
  <c r="AH59" i="33" s="1"/>
  <c r="U59" i="33"/>
  <c r="T59" i="33"/>
  <c r="S59" i="33"/>
  <c r="R59" i="33"/>
  <c r="W59" i="33" s="1"/>
  <c r="P59" i="33"/>
  <c r="O59" i="33"/>
  <c r="N59" i="33"/>
  <c r="M59" i="33"/>
  <c r="L59" i="33"/>
  <c r="Q59" i="33" s="1"/>
  <c r="AB58" i="33"/>
  <c r="AH58" i="33" s="1"/>
  <c r="AA58" i="33"/>
  <c r="AG58" i="33" s="1"/>
  <c r="Z58" i="33"/>
  <c r="AF58" i="33" s="1"/>
  <c r="Y58" i="33"/>
  <c r="AE58" i="33" s="1"/>
  <c r="X58" i="33"/>
  <c r="V58" i="33"/>
  <c r="U58" i="33"/>
  <c r="T58" i="33"/>
  <c r="S58" i="33"/>
  <c r="R58" i="33"/>
  <c r="W58" i="33" s="1"/>
  <c r="P58" i="33"/>
  <c r="O58" i="33"/>
  <c r="N58" i="33"/>
  <c r="M58" i="33"/>
  <c r="L58" i="33"/>
  <c r="Q58" i="33" s="1"/>
  <c r="AB57" i="33"/>
  <c r="AH57" i="33" s="1"/>
  <c r="AA57" i="33"/>
  <c r="AG57" i="33" s="1"/>
  <c r="Z57" i="33"/>
  <c r="AF57" i="33" s="1"/>
  <c r="Y57" i="33"/>
  <c r="AE57" i="33" s="1"/>
  <c r="X57" i="33"/>
  <c r="V57" i="33"/>
  <c r="U57" i="33"/>
  <c r="T57" i="33"/>
  <c r="S57" i="33"/>
  <c r="R57" i="33"/>
  <c r="W57" i="33" s="1"/>
  <c r="P57" i="33"/>
  <c r="O57" i="33"/>
  <c r="N57" i="33"/>
  <c r="M57" i="33"/>
  <c r="L57" i="33"/>
  <c r="Q57" i="33" s="1"/>
  <c r="AI56" i="33"/>
  <c r="AH56" i="33"/>
  <c r="AG56" i="33"/>
  <c r="AF56" i="33"/>
  <c r="AE56" i="33"/>
  <c r="AD56" i="33"/>
  <c r="AU55" i="33"/>
  <c r="AT55" i="33"/>
  <c r="AR55" i="33"/>
  <c r="AQ55" i="33"/>
  <c r="AO55" i="33"/>
  <c r="AN55" i="33"/>
  <c r="AL55" i="33"/>
  <c r="AK55" i="33"/>
  <c r="AH55" i="33"/>
  <c r="AF55" i="33"/>
  <c r="AE55" i="33"/>
  <c r="AD55" i="33"/>
  <c r="AC55" i="33"/>
  <c r="AI55" i="33" s="1"/>
  <c r="AB55" i="33"/>
  <c r="AA55" i="33"/>
  <c r="Y55" i="33"/>
  <c r="X55" i="33"/>
  <c r="AX55" i="33" s="1"/>
  <c r="V55" i="33"/>
  <c r="U55" i="33"/>
  <c r="W55" i="33" s="1"/>
  <c r="S55" i="33"/>
  <c r="R55" i="33"/>
  <c r="P55" i="33"/>
  <c r="Q55" i="33" s="1"/>
  <c r="O55" i="33"/>
  <c r="M55" i="33"/>
  <c r="L55" i="33"/>
  <c r="AU54" i="33"/>
  <c r="AT54" i="33"/>
  <c r="AR54" i="33"/>
  <c r="AQ54" i="33"/>
  <c r="AO54" i="33"/>
  <c r="AN54" i="33"/>
  <c r="AL54" i="33"/>
  <c r="AK54" i="33"/>
  <c r="AC54" i="33"/>
  <c r="AI54" i="33" s="1"/>
  <c r="AB54" i="33"/>
  <c r="AA54" i="33"/>
  <c r="Z54" i="33"/>
  <c r="AF54" i="33" s="1"/>
  <c r="Y54" i="33"/>
  <c r="AE54" i="33" s="1"/>
  <c r="X54" i="33"/>
  <c r="AX54" i="33" s="1"/>
  <c r="W54" i="33"/>
  <c r="V54" i="33"/>
  <c r="AH54" i="33" s="1"/>
  <c r="U54" i="33"/>
  <c r="AG54" i="33" s="1"/>
  <c r="T54" i="33"/>
  <c r="S54" i="33"/>
  <c r="R54" i="33"/>
  <c r="Q54" i="33"/>
  <c r="P54" i="33"/>
  <c r="O54" i="33"/>
  <c r="N54" i="33"/>
  <c r="M54" i="33"/>
  <c r="L54" i="33"/>
  <c r="AU53" i="33"/>
  <c r="AT53" i="33"/>
  <c r="AR53" i="33"/>
  <c r="AQ53" i="33"/>
  <c r="AO53" i="33"/>
  <c r="AN53" i="33"/>
  <c r="AL53" i="33"/>
  <c r="AK53" i="33"/>
  <c r="AB53" i="33"/>
  <c r="AA53" i="33"/>
  <c r="AG53" i="33" s="1"/>
  <c r="Z53" i="33"/>
  <c r="Y53" i="33"/>
  <c r="X53" i="33"/>
  <c r="AX53" i="33" s="1"/>
  <c r="W53" i="33"/>
  <c r="V53" i="33"/>
  <c r="AH53" i="33" s="1"/>
  <c r="U53" i="33"/>
  <c r="T53" i="33"/>
  <c r="AF53" i="33" s="1"/>
  <c r="S53" i="33"/>
  <c r="AE53" i="33" s="1"/>
  <c r="R53" i="33"/>
  <c r="P53" i="33"/>
  <c r="O53" i="33"/>
  <c r="N53" i="33"/>
  <c r="M53" i="33"/>
  <c r="L53" i="33"/>
  <c r="AB52" i="33"/>
  <c r="AA52" i="33"/>
  <c r="AG52" i="33" s="1"/>
  <c r="Z52" i="33"/>
  <c r="Y52" i="33"/>
  <c r="X52" i="33"/>
  <c r="AD52" i="33" s="1"/>
  <c r="W52" i="33"/>
  <c r="V52" i="33"/>
  <c r="AH52" i="33" s="1"/>
  <c r="U52" i="33"/>
  <c r="T52" i="33"/>
  <c r="AF52" i="33" s="1"/>
  <c r="S52" i="33"/>
  <c r="AE52" i="33" s="1"/>
  <c r="R52" i="33"/>
  <c r="P52" i="33"/>
  <c r="O52" i="33"/>
  <c r="N52" i="33"/>
  <c r="M52" i="33"/>
  <c r="L52" i="33"/>
  <c r="Q52" i="33" s="1"/>
  <c r="AB51" i="33"/>
  <c r="AA51" i="33"/>
  <c r="AG51" i="33" s="1"/>
  <c r="Z51" i="33"/>
  <c r="Y51" i="33"/>
  <c r="X51" i="33"/>
  <c r="AD51" i="33" s="1"/>
  <c r="W51" i="33"/>
  <c r="V51" i="33"/>
  <c r="AH51" i="33" s="1"/>
  <c r="U51" i="33"/>
  <c r="T51" i="33"/>
  <c r="AF51" i="33" s="1"/>
  <c r="S51" i="33"/>
  <c r="AE51" i="33" s="1"/>
  <c r="R51" i="33"/>
  <c r="P51" i="33"/>
  <c r="O51" i="33"/>
  <c r="N51" i="33"/>
  <c r="M51" i="33"/>
  <c r="L51" i="33"/>
  <c r="AB50" i="33"/>
  <c r="AA50" i="33"/>
  <c r="AG50" i="33" s="1"/>
  <c r="Z50" i="33"/>
  <c r="Y50" i="33"/>
  <c r="X50" i="33"/>
  <c r="AD50" i="33" s="1"/>
  <c r="W50" i="33"/>
  <c r="V50" i="33"/>
  <c r="AH50" i="33" s="1"/>
  <c r="U50" i="33"/>
  <c r="T50" i="33"/>
  <c r="AF50" i="33" s="1"/>
  <c r="S50" i="33"/>
  <c r="AE50" i="33" s="1"/>
  <c r="R50" i="33"/>
  <c r="P50" i="33"/>
  <c r="O50" i="33"/>
  <c r="N50" i="33"/>
  <c r="M50" i="33"/>
  <c r="L50" i="33"/>
  <c r="Q50" i="33" s="1"/>
  <c r="AB49" i="33"/>
  <c r="AA49" i="33"/>
  <c r="AG49" i="33" s="1"/>
  <c r="Z49" i="33"/>
  <c r="Y49" i="33"/>
  <c r="X49" i="33"/>
  <c r="AD49" i="33" s="1"/>
  <c r="W49" i="33"/>
  <c r="V49" i="33"/>
  <c r="AH49" i="33" s="1"/>
  <c r="U49" i="33"/>
  <c r="T49" i="33"/>
  <c r="AF49" i="33" s="1"/>
  <c r="S49" i="33"/>
  <c r="AE49" i="33" s="1"/>
  <c r="R49" i="33"/>
  <c r="P49" i="33"/>
  <c r="O49" i="33"/>
  <c r="N49" i="33"/>
  <c r="M49" i="33"/>
  <c r="L49" i="33"/>
  <c r="AB48" i="33"/>
  <c r="AA48" i="33"/>
  <c r="AG48" i="33" s="1"/>
  <c r="Z48" i="33"/>
  <c r="Y48" i="33"/>
  <c r="X48" i="33"/>
  <c r="AD48" i="33" s="1"/>
  <c r="W48" i="33"/>
  <c r="V48" i="33"/>
  <c r="AH48" i="33" s="1"/>
  <c r="U48" i="33"/>
  <c r="T48" i="33"/>
  <c r="AF48" i="33" s="1"/>
  <c r="S48" i="33"/>
  <c r="AE48" i="33" s="1"/>
  <c r="R48" i="33"/>
  <c r="P48" i="33"/>
  <c r="O48" i="33"/>
  <c r="N48" i="33"/>
  <c r="M48" i="33"/>
  <c r="L48" i="33"/>
  <c r="Q48" i="33" s="1"/>
  <c r="AB47" i="33"/>
  <c r="AA47" i="33"/>
  <c r="AG47" i="33" s="1"/>
  <c r="Z47" i="33"/>
  <c r="Y47" i="33"/>
  <c r="X47" i="33"/>
  <c r="AD47" i="33" s="1"/>
  <c r="W47" i="33"/>
  <c r="V47" i="33"/>
  <c r="AH47" i="33" s="1"/>
  <c r="U47" i="33"/>
  <c r="T47" i="33"/>
  <c r="AF47" i="33" s="1"/>
  <c r="S47" i="33"/>
  <c r="AE47" i="33" s="1"/>
  <c r="R47" i="33"/>
  <c r="P47" i="33"/>
  <c r="O47" i="33"/>
  <c r="N47" i="33"/>
  <c r="M47" i="33"/>
  <c r="L47" i="33"/>
  <c r="Q47" i="33" s="1"/>
  <c r="AB46" i="33"/>
  <c r="AA46" i="33"/>
  <c r="AG46" i="33" s="1"/>
  <c r="Z46" i="33"/>
  <c r="Y46" i="33"/>
  <c r="X46" i="33"/>
  <c r="AD46" i="33" s="1"/>
  <c r="W46" i="33"/>
  <c r="V46" i="33"/>
  <c r="AH46" i="33" s="1"/>
  <c r="U46" i="33"/>
  <c r="T46" i="33"/>
  <c r="AF46" i="33" s="1"/>
  <c r="S46" i="33"/>
  <c r="AE46" i="33" s="1"/>
  <c r="R46" i="33"/>
  <c r="P46" i="33"/>
  <c r="O46" i="33"/>
  <c r="N46" i="33"/>
  <c r="M46" i="33"/>
  <c r="L46" i="33"/>
  <c r="Q46" i="33" s="1"/>
  <c r="AB45" i="33"/>
  <c r="AA45" i="33"/>
  <c r="AG45" i="33" s="1"/>
  <c r="Z45" i="33"/>
  <c r="Y45" i="33"/>
  <c r="X45" i="33"/>
  <c r="AD45" i="33" s="1"/>
  <c r="W45" i="33"/>
  <c r="V45" i="33"/>
  <c r="AH45" i="33" s="1"/>
  <c r="U45" i="33"/>
  <c r="T45" i="33"/>
  <c r="AF45" i="33" s="1"/>
  <c r="S45" i="33"/>
  <c r="AE45" i="33" s="1"/>
  <c r="R45" i="33"/>
  <c r="P45" i="33"/>
  <c r="O45" i="33"/>
  <c r="N45" i="33"/>
  <c r="M45" i="33"/>
  <c r="L45" i="33"/>
  <c r="AB44" i="33"/>
  <c r="AA44" i="33"/>
  <c r="AG44" i="33" s="1"/>
  <c r="Z44" i="33"/>
  <c r="Y44" i="33"/>
  <c r="X44" i="33"/>
  <c r="AD44" i="33" s="1"/>
  <c r="W44" i="33"/>
  <c r="V44" i="33"/>
  <c r="AH44" i="33" s="1"/>
  <c r="U44" i="33"/>
  <c r="T44" i="33"/>
  <c r="AF44" i="33" s="1"/>
  <c r="S44" i="33"/>
  <c r="AE44" i="33" s="1"/>
  <c r="R44" i="33"/>
  <c r="P44" i="33"/>
  <c r="O44" i="33"/>
  <c r="N44" i="33"/>
  <c r="M44" i="33"/>
  <c r="L44" i="33"/>
  <c r="AI43" i="33"/>
  <c r="AH43" i="33"/>
  <c r="AG43" i="33"/>
  <c r="AF43" i="33"/>
  <c r="AE43" i="33"/>
  <c r="AD43" i="33"/>
  <c r="AU42" i="33"/>
  <c r="AT42" i="33"/>
  <c r="AR42" i="33"/>
  <c r="AQ42" i="33"/>
  <c r="AO42" i="33"/>
  <c r="AN42" i="33"/>
  <c r="AL42" i="33"/>
  <c r="AK42" i="33"/>
  <c r="AB42" i="33"/>
  <c r="AH42" i="33" s="1"/>
  <c r="AA42" i="33"/>
  <c r="AG42" i="33" s="1"/>
  <c r="Z42" i="33"/>
  <c r="AF42" i="33" s="1"/>
  <c r="Y42" i="33"/>
  <c r="X42" i="33"/>
  <c r="AX42" i="33" s="1"/>
  <c r="V42" i="33"/>
  <c r="U42" i="33"/>
  <c r="T42" i="33"/>
  <c r="S42" i="33"/>
  <c r="W42" i="33" s="1"/>
  <c r="R42" i="33"/>
  <c r="P42" i="33"/>
  <c r="O42" i="33"/>
  <c r="N42" i="33"/>
  <c r="M42" i="33"/>
  <c r="L42" i="33"/>
  <c r="Q42" i="33" s="1"/>
  <c r="AU41" i="33"/>
  <c r="AT41" i="33"/>
  <c r="AR41" i="33"/>
  <c r="AQ41" i="33"/>
  <c r="AO41" i="33"/>
  <c r="AN41" i="33"/>
  <c r="AL41" i="33"/>
  <c r="AK41" i="33"/>
  <c r="AC41" i="33"/>
  <c r="AI41" i="33" s="1"/>
  <c r="AB41" i="33"/>
  <c r="AA41" i="33"/>
  <c r="Z41" i="33"/>
  <c r="AF41" i="33" s="1"/>
  <c r="Y41" i="33"/>
  <c r="AE41" i="33" s="1"/>
  <c r="X41" i="33"/>
  <c r="AX41" i="33" s="1"/>
  <c r="W41" i="33"/>
  <c r="V41" i="33"/>
  <c r="AH41" i="33" s="1"/>
  <c r="U41" i="33"/>
  <c r="AG41" i="33" s="1"/>
  <c r="T41" i="33"/>
  <c r="S41" i="33"/>
  <c r="R41" i="33"/>
  <c r="Q41" i="33"/>
  <c r="P41" i="33"/>
  <c r="O41" i="33"/>
  <c r="N41" i="33"/>
  <c r="M41" i="33"/>
  <c r="L41" i="33"/>
  <c r="AU40" i="33"/>
  <c r="AT40" i="33"/>
  <c r="AR40" i="33"/>
  <c r="AQ40" i="33"/>
  <c r="AO40" i="33"/>
  <c r="AN40" i="33"/>
  <c r="AL40" i="33"/>
  <c r="AK40" i="33"/>
  <c r="AB40" i="33"/>
  <c r="AA40" i="33"/>
  <c r="AG40" i="33" s="1"/>
  <c r="Z40" i="33"/>
  <c r="Y40" i="33"/>
  <c r="X40" i="33"/>
  <c r="AX40" i="33" s="1"/>
  <c r="W40" i="33"/>
  <c r="V40" i="33"/>
  <c r="AH40" i="33" s="1"/>
  <c r="U40" i="33"/>
  <c r="T40" i="33"/>
  <c r="AF40" i="33" s="1"/>
  <c r="S40" i="33"/>
  <c r="AE40" i="33" s="1"/>
  <c r="R40" i="33"/>
  <c r="P40" i="33"/>
  <c r="O40" i="33"/>
  <c r="N40" i="33"/>
  <c r="M40" i="33"/>
  <c r="L40" i="33"/>
  <c r="Q40" i="33" s="1"/>
  <c r="AX39" i="33"/>
  <c r="AW39" i="33"/>
  <c r="AU39" i="33"/>
  <c r="AT39" i="33"/>
  <c r="AR39" i="33"/>
  <c r="AQ39" i="33"/>
  <c r="AO39" i="33"/>
  <c r="AN39" i="33"/>
  <c r="AL39" i="33"/>
  <c r="AK39" i="33"/>
  <c r="AG39" i="33"/>
  <c r="AB39" i="33"/>
  <c r="AA39" i="33"/>
  <c r="Z39" i="33"/>
  <c r="Y39" i="33"/>
  <c r="X39" i="33"/>
  <c r="V39" i="33"/>
  <c r="AH39" i="33" s="1"/>
  <c r="U39" i="33"/>
  <c r="T39" i="33"/>
  <c r="AF39" i="33" s="1"/>
  <c r="S39" i="33"/>
  <c r="R39" i="33"/>
  <c r="AD39" i="33" s="1"/>
  <c r="P39" i="33"/>
  <c r="O39" i="33"/>
  <c r="N39" i="33"/>
  <c r="M39" i="33"/>
  <c r="Q39" i="33" s="1"/>
  <c r="L39" i="33"/>
  <c r="AW38" i="33"/>
  <c r="AU38" i="33"/>
  <c r="AT38" i="33"/>
  <c r="AR38" i="33"/>
  <c r="AQ38" i="33"/>
  <c r="AO38" i="33"/>
  <c r="AN38" i="33"/>
  <c r="AL38" i="33"/>
  <c r="AK38" i="33"/>
  <c r="AC38" i="33"/>
  <c r="AB38" i="33"/>
  <c r="AH38" i="33" s="1"/>
  <c r="AA38" i="33"/>
  <c r="AG38" i="33" s="1"/>
  <c r="Z38" i="33"/>
  <c r="Y38" i="33"/>
  <c r="X38" i="33"/>
  <c r="AX38" i="33" s="1"/>
  <c r="V38" i="33"/>
  <c r="U38" i="33"/>
  <c r="T38" i="33"/>
  <c r="AF38" i="33" s="1"/>
  <c r="S38" i="33"/>
  <c r="R38" i="33"/>
  <c r="AD38" i="33" s="1"/>
  <c r="Q38" i="33"/>
  <c r="P38" i="33"/>
  <c r="O38" i="33"/>
  <c r="N38" i="33"/>
  <c r="M38" i="33"/>
  <c r="L38" i="33"/>
  <c r="AX37" i="33"/>
  <c r="AU37" i="33"/>
  <c r="AT37" i="33"/>
  <c r="AR37" i="33"/>
  <c r="AQ37" i="33"/>
  <c r="AO37" i="33"/>
  <c r="AN37" i="33"/>
  <c r="AL37" i="33"/>
  <c r="AK37" i="33"/>
  <c r="AG37" i="33"/>
  <c r="AF37" i="33"/>
  <c r="AD37" i="33"/>
  <c r="AC37" i="33"/>
  <c r="AB37" i="33"/>
  <c r="AH37" i="33" s="1"/>
  <c r="AA37" i="33"/>
  <c r="Y37" i="33"/>
  <c r="X37" i="33"/>
  <c r="AW37" i="33" s="1"/>
  <c r="V37" i="33"/>
  <c r="U37" i="33"/>
  <c r="S37" i="33"/>
  <c r="W37" i="33" s="1"/>
  <c r="R37" i="33"/>
  <c r="P37" i="33"/>
  <c r="O37" i="33"/>
  <c r="M37" i="33"/>
  <c r="L37" i="33"/>
  <c r="Q37" i="33" s="1"/>
  <c r="AU36" i="33"/>
  <c r="AT36" i="33"/>
  <c r="AR36" i="33"/>
  <c r="AQ36" i="33"/>
  <c r="AO36" i="33"/>
  <c r="AN36" i="33"/>
  <c r="AL36" i="33"/>
  <c r="AK36" i="33"/>
  <c r="AB36" i="33"/>
  <c r="AH36" i="33" s="1"/>
  <c r="AA36" i="33"/>
  <c r="Z36" i="33"/>
  <c r="Y36" i="33"/>
  <c r="AE36" i="33" s="1"/>
  <c r="X36" i="33"/>
  <c r="V36" i="33"/>
  <c r="W36" i="33" s="1"/>
  <c r="U36" i="33"/>
  <c r="AG36" i="33" s="1"/>
  <c r="T36" i="33"/>
  <c r="AF36" i="33" s="1"/>
  <c r="S36" i="33"/>
  <c r="R36" i="33"/>
  <c r="P36" i="33"/>
  <c r="O36" i="33"/>
  <c r="N36" i="33"/>
  <c r="M36" i="33"/>
  <c r="L36" i="33"/>
  <c r="AU35" i="33"/>
  <c r="AT35" i="33"/>
  <c r="AR35" i="33"/>
  <c r="AQ35" i="33"/>
  <c r="AO35" i="33"/>
  <c r="AN35" i="33"/>
  <c r="AL35" i="33"/>
  <c r="AK35" i="33"/>
  <c r="AH35" i="33"/>
  <c r="AB35" i="33"/>
  <c r="AA35" i="33"/>
  <c r="Z35" i="33"/>
  <c r="Y35" i="33"/>
  <c r="X35" i="33"/>
  <c r="V35" i="33"/>
  <c r="W35" i="33" s="1"/>
  <c r="U35" i="33"/>
  <c r="AG35" i="33" s="1"/>
  <c r="T35" i="33"/>
  <c r="S35" i="33"/>
  <c r="AE35" i="33" s="1"/>
  <c r="R35" i="33"/>
  <c r="AD35" i="33" s="1"/>
  <c r="P35" i="33"/>
  <c r="O35" i="33"/>
  <c r="N35" i="33"/>
  <c r="Q35" i="33" s="1"/>
  <c r="M35" i="33"/>
  <c r="L35" i="33"/>
  <c r="AW34" i="33"/>
  <c r="AU34" i="33"/>
  <c r="AT34" i="33"/>
  <c r="AR34" i="33"/>
  <c r="AQ34" i="33"/>
  <c r="AO34" i="33"/>
  <c r="AN34" i="33"/>
  <c r="AL34" i="33"/>
  <c r="AK34" i="33"/>
  <c r="AB34" i="33"/>
  <c r="AH34" i="33" s="1"/>
  <c r="AA34" i="33"/>
  <c r="Z34" i="33"/>
  <c r="Y34" i="33"/>
  <c r="X34" i="33"/>
  <c r="V34" i="33"/>
  <c r="U34" i="33"/>
  <c r="AG34" i="33" s="1"/>
  <c r="T34" i="33"/>
  <c r="AF34" i="33" s="1"/>
  <c r="S34" i="33"/>
  <c r="AE34" i="33" s="1"/>
  <c r="R34" i="33"/>
  <c r="W34" i="33" s="1"/>
  <c r="P34" i="33"/>
  <c r="O34" i="33"/>
  <c r="N34" i="33"/>
  <c r="M34" i="33"/>
  <c r="L34" i="33"/>
  <c r="Q34" i="33" s="1"/>
  <c r="AU33" i="33"/>
  <c r="AT33" i="33"/>
  <c r="AR33" i="33"/>
  <c r="AQ33" i="33"/>
  <c r="AX33" i="33" s="1"/>
  <c r="AO33" i="33"/>
  <c r="AN33" i="33"/>
  <c r="AL33" i="33"/>
  <c r="AK33" i="33"/>
  <c r="AD33" i="33"/>
  <c r="AB33" i="33"/>
  <c r="AC33" i="33" s="1"/>
  <c r="AA33" i="33"/>
  <c r="AG33" i="33" s="1"/>
  <c r="Z33" i="33"/>
  <c r="AF33" i="33" s="1"/>
  <c r="Y33" i="33"/>
  <c r="X33" i="33"/>
  <c r="AW33" i="33" s="1"/>
  <c r="V33" i="33"/>
  <c r="AH33" i="33" s="1"/>
  <c r="U33" i="33"/>
  <c r="T33" i="33"/>
  <c r="S33" i="33"/>
  <c r="AE33" i="33" s="1"/>
  <c r="R33" i="33"/>
  <c r="P33" i="33"/>
  <c r="Q33" i="33" s="1"/>
  <c r="O33" i="33"/>
  <c r="N33" i="33"/>
  <c r="M33" i="33"/>
  <c r="L33" i="33"/>
  <c r="AW32" i="33"/>
  <c r="AU32" i="33"/>
  <c r="AT32" i="33"/>
  <c r="AR32" i="33"/>
  <c r="AQ32" i="33"/>
  <c r="AO32" i="33"/>
  <c r="AN32" i="33"/>
  <c r="AL32" i="33"/>
  <c r="AK32" i="33"/>
  <c r="AB32" i="33"/>
  <c r="AA32" i="33"/>
  <c r="AG32" i="33" s="1"/>
  <c r="Z32" i="33"/>
  <c r="Y32" i="33"/>
  <c r="AE32" i="33" s="1"/>
  <c r="X32" i="33"/>
  <c r="AX32" i="33" s="1"/>
  <c r="V32" i="33"/>
  <c r="U32" i="33"/>
  <c r="T32" i="33"/>
  <c r="S32" i="33"/>
  <c r="R32" i="33"/>
  <c r="P32" i="33"/>
  <c r="Q32" i="33" s="1"/>
  <c r="O32" i="33"/>
  <c r="N32" i="33"/>
  <c r="M32" i="33"/>
  <c r="L32" i="33"/>
  <c r="AU31" i="33"/>
  <c r="AT31" i="33"/>
  <c r="AR31" i="33"/>
  <c r="AQ31" i="33"/>
  <c r="AO31" i="33"/>
  <c r="AN31" i="33"/>
  <c r="AL31" i="33"/>
  <c r="AK31" i="33"/>
  <c r="AF31" i="33"/>
  <c r="AD31" i="33"/>
  <c r="AB31" i="33"/>
  <c r="AA31" i="33"/>
  <c r="AG31" i="33" s="1"/>
  <c r="Y31" i="33"/>
  <c r="AE31" i="33" s="1"/>
  <c r="X31" i="33"/>
  <c r="AX31" i="33" s="1"/>
  <c r="W31" i="33"/>
  <c r="V31" i="33"/>
  <c r="AH31" i="33" s="1"/>
  <c r="U31" i="33"/>
  <c r="S31" i="33"/>
  <c r="R31" i="33"/>
  <c r="P31" i="33"/>
  <c r="O31" i="33"/>
  <c r="M31" i="33"/>
  <c r="L31" i="33"/>
  <c r="Q31" i="33" s="1"/>
  <c r="AU30" i="33"/>
  <c r="AT30" i="33"/>
  <c r="AR30" i="33"/>
  <c r="AQ30" i="33"/>
  <c r="AO30" i="33"/>
  <c r="AN30" i="33"/>
  <c r="AL30" i="33"/>
  <c r="AK30" i="33"/>
  <c r="AH30" i="33"/>
  <c r="AG30" i="33"/>
  <c r="AF30" i="33"/>
  <c r="AB30" i="33"/>
  <c r="AA30" i="33"/>
  <c r="Y30" i="33"/>
  <c r="X30" i="33"/>
  <c r="V30" i="33"/>
  <c r="U30" i="33"/>
  <c r="S30" i="33"/>
  <c r="AE30" i="33" s="1"/>
  <c r="R30" i="33"/>
  <c r="W30" i="33" s="1"/>
  <c r="Q30" i="33"/>
  <c r="P30" i="33"/>
  <c r="O30" i="33"/>
  <c r="M30" i="33"/>
  <c r="L30" i="33"/>
  <c r="AW29" i="33"/>
  <c r="AU29" i="33"/>
  <c r="AT29" i="33"/>
  <c r="AR29" i="33"/>
  <c r="AQ29" i="33"/>
  <c r="AO29" i="33"/>
  <c r="AN29" i="33"/>
  <c r="AL29" i="33"/>
  <c r="AK29" i="33"/>
  <c r="AF29" i="33"/>
  <c r="AB29" i="33"/>
  <c r="AA29" i="33"/>
  <c r="AG29" i="33" s="1"/>
  <c r="Y29" i="33"/>
  <c r="AE29" i="33" s="1"/>
  <c r="X29" i="33"/>
  <c r="AX29" i="33" s="1"/>
  <c r="V29" i="33"/>
  <c r="U29" i="33"/>
  <c r="S29" i="33"/>
  <c r="R29" i="33"/>
  <c r="W29" i="33" s="1"/>
  <c r="P29" i="33"/>
  <c r="O29" i="33"/>
  <c r="M29" i="33"/>
  <c r="L29" i="33"/>
  <c r="Q29" i="33" s="1"/>
  <c r="AU28" i="33"/>
  <c r="AT28" i="33"/>
  <c r="AR28" i="33"/>
  <c r="AQ28" i="33"/>
  <c r="AO28" i="33"/>
  <c r="AN28" i="33"/>
  <c r="AL28" i="33"/>
  <c r="AK28" i="33"/>
  <c r="AX28" i="33" s="1"/>
  <c r="AF28" i="33"/>
  <c r="AB28" i="33"/>
  <c r="AA28" i="33"/>
  <c r="AG28" i="33" s="1"/>
  <c r="Y28" i="33"/>
  <c r="AE28" i="33" s="1"/>
  <c r="X28" i="33"/>
  <c r="V28" i="33"/>
  <c r="U28" i="33"/>
  <c r="S28" i="33"/>
  <c r="R28" i="33"/>
  <c r="AD28" i="33" s="1"/>
  <c r="P28" i="33"/>
  <c r="O28" i="33"/>
  <c r="M28" i="33"/>
  <c r="L28" i="33"/>
  <c r="Q28" i="33" s="1"/>
  <c r="AU27" i="33"/>
  <c r="AT27" i="33"/>
  <c r="AR27" i="33"/>
  <c r="AQ27" i="33"/>
  <c r="AO27" i="33"/>
  <c r="AN27" i="33"/>
  <c r="AL27" i="33"/>
  <c r="AK27" i="33"/>
  <c r="AC27" i="33"/>
  <c r="AB27" i="33"/>
  <c r="AA27" i="33"/>
  <c r="AG27" i="33" s="1"/>
  <c r="Z27" i="33"/>
  <c r="AF27" i="33" s="1"/>
  <c r="Y27" i="33"/>
  <c r="X27" i="33"/>
  <c r="V27" i="33"/>
  <c r="AH27" i="33" s="1"/>
  <c r="U27" i="33"/>
  <c r="T27" i="33"/>
  <c r="S27" i="33"/>
  <c r="AE27" i="33" s="1"/>
  <c r="R27" i="33"/>
  <c r="P27" i="33"/>
  <c r="O27" i="33"/>
  <c r="Q27" i="33" s="1"/>
  <c r="N27" i="33"/>
  <c r="M27" i="33"/>
  <c r="L27" i="33"/>
  <c r="AU26" i="33"/>
  <c r="AT26" i="33"/>
  <c r="AR26" i="33"/>
  <c r="AQ26" i="33"/>
  <c r="AW26" i="33" s="1"/>
  <c r="AO26" i="33"/>
  <c r="AN26" i="33"/>
  <c r="AL26" i="33"/>
  <c r="AK26" i="33"/>
  <c r="AB26" i="33"/>
  <c r="AA26" i="33"/>
  <c r="AG26" i="33" s="1"/>
  <c r="Z26" i="33"/>
  <c r="Y26" i="33"/>
  <c r="AE26" i="33" s="1"/>
  <c r="X26" i="33"/>
  <c r="AX26" i="33" s="1"/>
  <c r="V26" i="33"/>
  <c r="U26" i="33"/>
  <c r="T26" i="33"/>
  <c r="W26" i="33" s="1"/>
  <c r="S26" i="33"/>
  <c r="R26" i="33"/>
  <c r="P26" i="33"/>
  <c r="Q26" i="33" s="1"/>
  <c r="O26" i="33"/>
  <c r="N26" i="33"/>
  <c r="M26" i="33"/>
  <c r="L26" i="33"/>
  <c r="AU25" i="33"/>
  <c r="AT25" i="33"/>
  <c r="AR25" i="33"/>
  <c r="AQ25" i="33"/>
  <c r="AO25" i="33"/>
  <c r="AN25" i="33"/>
  <c r="AL25" i="33"/>
  <c r="AK25" i="33"/>
  <c r="AB25" i="33"/>
  <c r="AH25" i="33" s="1"/>
  <c r="AA25" i="33"/>
  <c r="AG25" i="33" s="1"/>
  <c r="Z25" i="33"/>
  <c r="AF25" i="33" s="1"/>
  <c r="Y25" i="33"/>
  <c r="AE25" i="33" s="1"/>
  <c r="X25" i="33"/>
  <c r="V25" i="33"/>
  <c r="U25" i="33"/>
  <c r="T25" i="33"/>
  <c r="S25" i="33"/>
  <c r="R25" i="33"/>
  <c r="W25" i="33" s="1"/>
  <c r="P25" i="33"/>
  <c r="O25" i="33"/>
  <c r="N25" i="33"/>
  <c r="M25" i="33"/>
  <c r="L25" i="33"/>
  <c r="Q25" i="33" s="1"/>
  <c r="AU24" i="33"/>
  <c r="AT24" i="33"/>
  <c r="AR24" i="33"/>
  <c r="AQ24" i="33"/>
  <c r="AO24" i="33"/>
  <c r="AN24" i="33"/>
  <c r="AL24" i="33"/>
  <c r="AK24" i="33"/>
  <c r="AB24" i="33"/>
  <c r="AH24" i="33" s="1"/>
  <c r="AA24" i="33"/>
  <c r="Z24" i="33"/>
  <c r="AF24" i="33" s="1"/>
  <c r="Y24" i="33"/>
  <c r="AE24" i="33" s="1"/>
  <c r="X24" i="33"/>
  <c r="V24" i="33"/>
  <c r="U24" i="33"/>
  <c r="W24" i="33" s="1"/>
  <c r="T24" i="33"/>
  <c r="S24" i="33"/>
  <c r="R24" i="33"/>
  <c r="P24" i="33"/>
  <c r="O24" i="33"/>
  <c r="N24" i="33"/>
  <c r="M24" i="33"/>
  <c r="L24" i="33"/>
  <c r="Q24" i="33" s="1"/>
  <c r="AU23" i="33"/>
  <c r="AT23" i="33"/>
  <c r="AR23" i="33"/>
  <c r="AQ23" i="33"/>
  <c r="AO23" i="33"/>
  <c r="AN23" i="33"/>
  <c r="AL23" i="33"/>
  <c r="AK23" i="33"/>
  <c r="AB23" i="33"/>
  <c r="AA23" i="33"/>
  <c r="Z23" i="33"/>
  <c r="Y23" i="33"/>
  <c r="X23" i="33"/>
  <c r="V23" i="33"/>
  <c r="U23" i="33"/>
  <c r="AG23" i="33" s="1"/>
  <c r="T23" i="33"/>
  <c r="S23" i="33"/>
  <c r="AE23" i="33" s="1"/>
  <c r="R23" i="33"/>
  <c r="AD23" i="33" s="1"/>
  <c r="P23" i="33"/>
  <c r="O23" i="33"/>
  <c r="N23" i="33"/>
  <c r="Q23" i="33" s="1"/>
  <c r="M23" i="33"/>
  <c r="L23" i="33"/>
  <c r="AU22" i="33"/>
  <c r="AT22" i="33"/>
  <c r="AR22" i="33"/>
  <c r="AQ22" i="33"/>
  <c r="AO22" i="33"/>
  <c r="AN22" i="33"/>
  <c r="AL22" i="33"/>
  <c r="AK22" i="33"/>
  <c r="AF22" i="33"/>
  <c r="AB22" i="33"/>
  <c r="AH22" i="33" s="1"/>
  <c r="AA22" i="33"/>
  <c r="Z22" i="33"/>
  <c r="Y22" i="33"/>
  <c r="X22" i="33"/>
  <c r="V22" i="33"/>
  <c r="U22" i="33"/>
  <c r="AG22" i="33" s="1"/>
  <c r="T22" i="33"/>
  <c r="S22" i="33"/>
  <c r="AE22" i="33" s="1"/>
  <c r="R22" i="33"/>
  <c r="W22" i="33" s="1"/>
  <c r="P22" i="33"/>
  <c r="O22" i="33"/>
  <c r="N22" i="33"/>
  <c r="M22" i="33"/>
  <c r="L22" i="33"/>
  <c r="Q22" i="33" s="1"/>
  <c r="AU21" i="33"/>
  <c r="AT21" i="33"/>
  <c r="AR21" i="33"/>
  <c r="AQ21" i="33"/>
  <c r="AO21" i="33"/>
  <c r="AN21" i="33"/>
  <c r="AL21" i="33"/>
  <c r="AK21" i="33"/>
  <c r="AD21" i="33"/>
  <c r="AB21" i="33"/>
  <c r="AA21" i="33"/>
  <c r="AC21" i="33" s="1"/>
  <c r="Z21" i="33"/>
  <c r="AF21" i="33" s="1"/>
  <c r="Y21" i="33"/>
  <c r="X21" i="33"/>
  <c r="AX21" i="33" s="1"/>
  <c r="V21" i="33"/>
  <c r="AH21" i="33" s="1"/>
  <c r="U21" i="33"/>
  <c r="T21" i="33"/>
  <c r="S21" i="33"/>
  <c r="AE21" i="33" s="1"/>
  <c r="R21" i="33"/>
  <c r="P21" i="33"/>
  <c r="O21" i="33"/>
  <c r="Q21" i="33" s="1"/>
  <c r="N21" i="33"/>
  <c r="M21" i="33"/>
  <c r="L21" i="33"/>
  <c r="AU20" i="33"/>
  <c r="AT20" i="33"/>
  <c r="AR20" i="33"/>
  <c r="AQ20" i="33"/>
  <c r="AW20" i="33" s="1"/>
  <c r="AO20" i="33"/>
  <c r="AN20" i="33"/>
  <c r="AL20" i="33"/>
  <c r="AK20" i="33"/>
  <c r="AF20" i="33"/>
  <c r="AB20" i="33"/>
  <c r="AA20" i="33"/>
  <c r="AG20" i="33" s="1"/>
  <c r="Z20" i="33"/>
  <c r="Y20" i="33"/>
  <c r="AE20" i="33" s="1"/>
  <c r="X20" i="33"/>
  <c r="V20" i="33"/>
  <c r="U20" i="33"/>
  <c r="T20" i="33"/>
  <c r="W20" i="33" s="1"/>
  <c r="S20" i="33"/>
  <c r="R20" i="33"/>
  <c r="P20" i="33"/>
  <c r="Q20" i="33" s="1"/>
  <c r="O20" i="33"/>
  <c r="N20" i="33"/>
  <c r="M20" i="33"/>
  <c r="L20" i="33"/>
  <c r="AU19" i="33"/>
  <c r="AT19" i="33"/>
  <c r="AR19" i="33"/>
  <c r="AQ19" i="33"/>
  <c r="AO19" i="33"/>
  <c r="AN19" i="33"/>
  <c r="AL19" i="33"/>
  <c r="AK19" i="33"/>
  <c r="AI19" i="33"/>
  <c r="AH19" i="33"/>
  <c r="AG19" i="33"/>
  <c r="AF19" i="33"/>
  <c r="AE19" i="33"/>
  <c r="AD19" i="33"/>
  <c r="AU18" i="33"/>
  <c r="AT18" i="33"/>
  <c r="AR18" i="33"/>
  <c r="AQ18" i="33"/>
  <c r="AO18" i="33"/>
  <c r="AN18" i="33"/>
  <c r="AL18" i="33"/>
  <c r="AK18" i="33"/>
  <c r="AD18" i="33"/>
  <c r="AB18" i="33"/>
  <c r="AA18" i="33"/>
  <c r="AG18" i="33" s="1"/>
  <c r="Z18" i="33"/>
  <c r="AF18" i="33" s="1"/>
  <c r="Y18" i="33"/>
  <c r="AC18" i="33" s="1"/>
  <c r="AI18" i="33" s="1"/>
  <c r="X18" i="33"/>
  <c r="V18" i="33"/>
  <c r="AH18" i="33" s="1"/>
  <c r="U18" i="33"/>
  <c r="T18" i="33"/>
  <c r="S18" i="33"/>
  <c r="AE18" i="33" s="1"/>
  <c r="R18" i="33"/>
  <c r="W18" i="33" s="1"/>
  <c r="P18" i="33"/>
  <c r="O18" i="33"/>
  <c r="N18" i="33"/>
  <c r="M18" i="33"/>
  <c r="Q18" i="33" s="1"/>
  <c r="L18" i="33"/>
  <c r="AW17" i="33"/>
  <c r="AU17" i="33"/>
  <c r="AT17" i="33"/>
  <c r="AR17" i="33"/>
  <c r="AQ17" i="33"/>
  <c r="AO17" i="33"/>
  <c r="AN17" i="33"/>
  <c r="AL17" i="33"/>
  <c r="AK17" i="33"/>
  <c r="AB17" i="33"/>
  <c r="AA17" i="33"/>
  <c r="AG17" i="33" s="1"/>
  <c r="Z17" i="33"/>
  <c r="Y17" i="33"/>
  <c r="AE17" i="33" s="1"/>
  <c r="X17" i="33"/>
  <c r="V17" i="33"/>
  <c r="U17" i="33"/>
  <c r="T17" i="33"/>
  <c r="W17" i="33" s="1"/>
  <c r="S17" i="33"/>
  <c r="R17" i="33"/>
  <c r="P17" i="33"/>
  <c r="Q17" i="33" s="1"/>
  <c r="O17" i="33"/>
  <c r="N17" i="33"/>
  <c r="M17" i="33"/>
  <c r="L17" i="33"/>
  <c r="AU16" i="33"/>
  <c r="AT16" i="33"/>
  <c r="AR16" i="33"/>
  <c r="AQ16" i="33"/>
  <c r="AO16" i="33"/>
  <c r="AN16" i="33"/>
  <c r="AL16" i="33"/>
  <c r="AK16" i="33"/>
  <c r="AD16" i="33"/>
  <c r="AB16" i="33"/>
  <c r="AH16" i="33" s="1"/>
  <c r="AA16" i="33"/>
  <c r="AG16" i="33" s="1"/>
  <c r="Z16" i="33"/>
  <c r="AF16" i="33" s="1"/>
  <c r="Y16" i="33"/>
  <c r="AE16" i="33" s="1"/>
  <c r="X16" i="33"/>
  <c r="V16" i="33"/>
  <c r="U16" i="33"/>
  <c r="T16" i="33"/>
  <c r="S16" i="33"/>
  <c r="R16" i="33"/>
  <c r="W16" i="33" s="1"/>
  <c r="P16" i="33"/>
  <c r="O16" i="33"/>
  <c r="N16" i="33"/>
  <c r="M16" i="33"/>
  <c r="L16" i="33"/>
  <c r="Q16" i="33" s="1"/>
  <c r="AD15" i="33"/>
  <c r="AB15" i="33"/>
  <c r="AH15" i="33" s="1"/>
  <c r="AA15" i="33"/>
  <c r="AG15" i="33" s="1"/>
  <c r="Z15" i="33"/>
  <c r="AF15" i="33" s="1"/>
  <c r="Y15" i="33"/>
  <c r="AE15" i="33" s="1"/>
  <c r="X15" i="33"/>
  <c r="AC15" i="33" s="1"/>
  <c r="AI15" i="33" s="1"/>
  <c r="V15" i="33"/>
  <c r="U15" i="33"/>
  <c r="T15" i="33"/>
  <c r="S15" i="33"/>
  <c r="R15" i="33"/>
  <c r="W15" i="33" s="1"/>
  <c r="P15" i="33"/>
  <c r="O15" i="33"/>
  <c r="N15" i="33"/>
  <c r="M15" i="33"/>
  <c r="L15" i="33"/>
  <c r="Q15" i="33" s="1"/>
  <c r="AU14" i="33"/>
  <c r="AT14" i="33"/>
  <c r="AR14" i="33"/>
  <c r="AQ14" i="33"/>
  <c r="AO14" i="33"/>
  <c r="AN14" i="33"/>
  <c r="AL14" i="33"/>
  <c r="AK14" i="33"/>
  <c r="AG14" i="33"/>
  <c r="AF14" i="33"/>
  <c r="AB14" i="33"/>
  <c r="AH14" i="33" s="1"/>
  <c r="AA14" i="33"/>
  <c r="Y14" i="33"/>
  <c r="X14" i="33"/>
  <c r="W14" i="33"/>
  <c r="V14" i="33"/>
  <c r="U14" i="33"/>
  <c r="S14" i="33"/>
  <c r="AE14" i="33" s="1"/>
  <c r="R14" i="33"/>
  <c r="P14" i="33"/>
  <c r="O14" i="33"/>
  <c r="M14" i="33"/>
  <c r="Q14" i="33" s="1"/>
  <c r="L14" i="33"/>
  <c r="AW13" i="33"/>
  <c r="AU13" i="33"/>
  <c r="AT13" i="33"/>
  <c r="AR13" i="33"/>
  <c r="AQ13" i="33"/>
  <c r="AO13" i="33"/>
  <c r="AN13" i="33"/>
  <c r="AL13" i="33"/>
  <c r="AK13" i="33"/>
  <c r="AF13" i="33"/>
  <c r="AE13" i="33"/>
  <c r="AB13" i="33"/>
  <c r="AA13" i="33"/>
  <c r="AG13" i="33" s="1"/>
  <c r="Y13" i="33"/>
  <c r="AC13" i="33" s="1"/>
  <c r="X13" i="33"/>
  <c r="AX13" i="33" s="1"/>
  <c r="V13" i="33"/>
  <c r="U13" i="33"/>
  <c r="S13" i="33"/>
  <c r="R13" i="33"/>
  <c r="AD13" i="33" s="1"/>
  <c r="Q13" i="33"/>
  <c r="P13" i="33"/>
  <c r="O13" i="33"/>
  <c r="M13" i="33"/>
  <c r="L13" i="33"/>
  <c r="AU12" i="33"/>
  <c r="AT12" i="33"/>
  <c r="AR12" i="33"/>
  <c r="AQ12" i="33"/>
  <c r="AO12" i="33"/>
  <c r="AN12" i="33"/>
  <c r="AX12" i="33" s="1"/>
  <c r="AL12" i="33"/>
  <c r="AK12" i="33"/>
  <c r="AB12" i="33"/>
  <c r="AA12" i="33"/>
  <c r="AG12" i="33" s="1"/>
  <c r="Z12" i="33"/>
  <c r="AF12" i="33" s="1"/>
  <c r="Y12" i="33"/>
  <c r="X12" i="33"/>
  <c r="V12" i="33"/>
  <c r="AH12" i="33" s="1"/>
  <c r="U12" i="33"/>
  <c r="T12" i="33"/>
  <c r="S12" i="33"/>
  <c r="AE12" i="33" s="1"/>
  <c r="R12" i="33"/>
  <c r="W12" i="33" s="1"/>
  <c r="P12" i="33"/>
  <c r="O12" i="33"/>
  <c r="N12" i="33"/>
  <c r="M12" i="33"/>
  <c r="L12" i="33"/>
  <c r="Q12" i="33" s="1"/>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E14" i="1"/>
  <c r="A14" i="1"/>
  <c r="E13" i="1"/>
  <c r="A13" i="1"/>
  <c r="E12" i="1"/>
  <c r="A12" i="1"/>
  <c r="B8" i="1"/>
  <c r="K7" i="1"/>
  <c r="H13" i="1"/>
  <c r="C6" i="1"/>
  <c r="G15" i="1"/>
  <c r="H12" i="1"/>
  <c r="G14" i="1"/>
  <c r="G12" i="1"/>
  <c r="C5" i="1"/>
  <c r="G13" i="1"/>
  <c r="H14" i="1"/>
  <c r="B9" i="1" l="1"/>
  <c r="W32" i="1" s="1"/>
  <c r="W17" i="1"/>
  <c r="M22" i="1"/>
  <c r="W24" i="1"/>
  <c r="B28" i="1"/>
  <c r="AW30" i="33"/>
  <c r="AD30" i="33"/>
  <c r="AC30" i="33"/>
  <c r="AI30" i="33" s="1"/>
  <c r="AX30" i="33"/>
  <c r="W15" i="1"/>
  <c r="W27" i="33"/>
  <c r="AD27" i="33"/>
  <c r="W35" i="1"/>
  <c r="W29" i="1"/>
  <c r="W14" i="1"/>
  <c r="AE39" i="33"/>
  <c r="AC39" i="33"/>
  <c r="AI39" i="33" s="1"/>
  <c r="AH32" i="33"/>
  <c r="AC32" i="33"/>
  <c r="B12" i="1"/>
  <c r="M19" i="1"/>
  <c r="W21" i="1"/>
  <c r="W26" i="1"/>
  <c r="M7" i="1"/>
  <c r="B14" i="1"/>
  <c r="B15" i="1"/>
  <c r="B27" i="1"/>
  <c r="W22" i="1"/>
  <c r="W9" i="1"/>
  <c r="B13" i="1"/>
  <c r="B23" i="1"/>
  <c r="M16" i="1"/>
  <c r="M17" i="1"/>
  <c r="W20" i="1"/>
  <c r="M25" i="1"/>
  <c r="M12" i="1"/>
  <c r="M15" i="1"/>
  <c r="W25" i="1"/>
  <c r="W30" i="1"/>
  <c r="AH28" i="33"/>
  <c r="W28" i="33"/>
  <c r="AX25" i="33"/>
  <c r="AX20" i="33"/>
  <c r="W23" i="33"/>
  <c r="AH23" i="33"/>
  <c r="AX35" i="33"/>
  <c r="AW35" i="33"/>
  <c r="AH17" i="33"/>
  <c r="AC17" i="33"/>
  <c r="AI17" i="33" s="1"/>
  <c r="AD22" i="33"/>
  <c r="AC22" i="33"/>
  <c r="AI22" i="33" s="1"/>
  <c r="AX22" i="33"/>
  <c r="AW22" i="33"/>
  <c r="W32" i="33"/>
  <c r="AF32" i="33"/>
  <c r="AE38" i="33"/>
  <c r="W38" i="33"/>
  <c r="AI38" i="33" s="1"/>
  <c r="AF17" i="33"/>
  <c r="AE37" i="33"/>
  <c r="AF23" i="33"/>
  <c r="AC23" i="33"/>
  <c r="AI23" i="33" s="1"/>
  <c r="AX24" i="33"/>
  <c r="AW24" i="33"/>
  <c r="AD24" i="33"/>
  <c r="AC24" i="33"/>
  <c r="AI24" i="33" s="1"/>
  <c r="AX27" i="33"/>
  <c r="AD34" i="33"/>
  <c r="AC34" i="33"/>
  <c r="AI34" i="33" s="1"/>
  <c r="AX34" i="33"/>
  <c r="Q45" i="33"/>
  <c r="AC57" i="33"/>
  <c r="AI57" i="33" s="1"/>
  <c r="AH60" i="33"/>
  <c r="AC60" i="33"/>
  <c r="AI60" i="33" s="1"/>
  <c r="AD62" i="33"/>
  <c r="AC62" i="33"/>
  <c r="AI62" i="33" s="1"/>
  <c r="AX62" i="33"/>
  <c r="AW12" i="33"/>
  <c r="AX14" i="33"/>
  <c r="AH20" i="33"/>
  <c r="AC20" i="33"/>
  <c r="AI20" i="33" s="1"/>
  <c r="AH29" i="33"/>
  <c r="AC29" i="33"/>
  <c r="AI29" i="33" s="1"/>
  <c r="AX36" i="33"/>
  <c r="AW36" i="33"/>
  <c r="AD36" i="33"/>
  <c r="AC36" i="33"/>
  <c r="AI36" i="33" s="1"/>
  <c r="AD59" i="33"/>
  <c r="AF60" i="33"/>
  <c r="AI37" i="33"/>
  <c r="AX64" i="33"/>
  <c r="AW64" i="33"/>
  <c r="AD64" i="33"/>
  <c r="AC64" i="33"/>
  <c r="AI64" i="33" s="1"/>
  <c r="AH13" i="33"/>
  <c r="AX19" i="33"/>
  <c r="AH26" i="33"/>
  <c r="AC26" i="33"/>
  <c r="AI26" i="33" s="1"/>
  <c r="AF35" i="33"/>
  <c r="AC35" i="33"/>
  <c r="AI35" i="33" s="1"/>
  <c r="Q36" i="33"/>
  <c r="Q64" i="33"/>
  <c r="AD25" i="33"/>
  <c r="AF26" i="33"/>
  <c r="AE42" i="33"/>
  <c r="Q53" i="33"/>
  <c r="AC58" i="33"/>
  <c r="AI58" i="33" s="1"/>
  <c r="AD61" i="33"/>
  <c r="AX16" i="33"/>
  <c r="AX17" i="33"/>
  <c r="W21" i="33"/>
  <c r="AI21" i="33" s="1"/>
  <c r="AI27" i="33"/>
  <c r="AG55" i="33"/>
  <c r="AD57" i="33"/>
  <c r="AH66" i="33"/>
  <c r="AC66" i="33"/>
  <c r="AD12" i="33"/>
  <c r="AX18" i="33"/>
  <c r="W33" i="33"/>
  <c r="AI33" i="33" s="1"/>
  <c r="Q51" i="33"/>
  <c r="AD65" i="33"/>
  <c r="Q44" i="33"/>
  <c r="AX23" i="33"/>
  <c r="AW23" i="33"/>
  <c r="Q49" i="33"/>
  <c r="AX59" i="33"/>
  <c r="AX60" i="33"/>
  <c r="W66" i="33"/>
  <c r="AD58" i="33"/>
  <c r="AX63" i="33"/>
  <c r="AW63" i="33"/>
  <c r="AX66" i="33"/>
  <c r="AD17" i="33"/>
  <c r="AW18" i="33"/>
  <c r="AD20" i="33"/>
  <c r="AW21" i="33"/>
  <c r="AD26" i="33"/>
  <c r="AW27" i="33"/>
  <c r="AD29" i="33"/>
  <c r="AD32" i="33"/>
  <c r="W39" i="33"/>
  <c r="AC42" i="33"/>
  <c r="AI42" i="33" s="1"/>
  <c r="AW55" i="33"/>
  <c r="AD60" i="33"/>
  <c r="AW61" i="33"/>
  <c r="AC12" i="33"/>
  <c r="AI12" i="33" s="1"/>
  <c r="AC16" i="33"/>
  <c r="AI16" i="33" s="1"/>
  <c r="AG21" i="33"/>
  <c r="AC25" i="33"/>
  <c r="AI25" i="33" s="1"/>
  <c r="AC31" i="33"/>
  <c r="AI31" i="33" s="1"/>
  <c r="AD42" i="33"/>
  <c r="AC59" i="33"/>
  <c r="AI59" i="33" s="1"/>
  <c r="AC65" i="33"/>
  <c r="AI65" i="33" s="1"/>
  <c r="W13" i="33"/>
  <c r="AI13" i="33" s="1"/>
  <c r="AC14" i="33"/>
  <c r="AI14" i="33" s="1"/>
  <c r="AD41" i="33"/>
  <c r="AW42" i="33"/>
  <c r="AD54" i="33"/>
  <c r="AD14" i="33"/>
  <c r="AW16" i="33"/>
  <c r="AW19" i="33"/>
  <c r="AW25" i="33"/>
  <c r="AC28" i="33"/>
  <c r="AI28" i="33" s="1"/>
  <c r="AW31" i="33"/>
  <c r="AC40" i="33"/>
  <c r="AI40" i="33" s="1"/>
  <c r="AC44" i="33"/>
  <c r="AI44" i="33" s="1"/>
  <c r="AC45" i="33"/>
  <c r="AI45" i="33" s="1"/>
  <c r="AC46" i="33"/>
  <c r="AI46" i="33" s="1"/>
  <c r="AC47" i="33"/>
  <c r="AI47" i="33" s="1"/>
  <c r="AC48" i="33"/>
  <c r="AI48" i="33" s="1"/>
  <c r="AC49" i="33"/>
  <c r="AI49" i="33" s="1"/>
  <c r="AC50" i="33"/>
  <c r="AI50" i="33" s="1"/>
  <c r="AC51" i="33"/>
  <c r="AI51" i="33" s="1"/>
  <c r="AC52" i="33"/>
  <c r="AI52" i="33" s="1"/>
  <c r="AC53" i="33"/>
  <c r="AI53" i="33" s="1"/>
  <c r="AW59" i="33"/>
  <c r="AW65" i="33"/>
  <c r="AD40" i="33"/>
  <c r="AW41" i="33"/>
  <c r="AD53" i="33"/>
  <c r="AW54" i="33"/>
  <c r="AC63" i="33"/>
  <c r="AI63" i="33" s="1"/>
  <c r="AW14" i="33"/>
  <c r="AG24" i="33"/>
  <c r="AW28" i="33"/>
  <c r="AW40" i="33"/>
  <c r="AW53" i="33"/>
  <c r="W8" i="1" l="1"/>
  <c r="W34" i="1"/>
  <c r="B29" i="1"/>
  <c r="B20" i="1"/>
  <c r="AI66" i="33"/>
  <c r="M11" i="1"/>
  <c r="B24" i="1"/>
  <c r="B16" i="1"/>
  <c r="W18" i="1"/>
  <c r="M24" i="1"/>
  <c r="M20" i="1"/>
  <c r="M8" i="1"/>
  <c r="W12" i="1"/>
  <c r="W16" i="1"/>
  <c r="B22" i="1"/>
  <c r="B18" i="1"/>
  <c r="AI32" i="33"/>
  <c r="W31" i="1"/>
  <c r="W11" i="1"/>
  <c r="W27" i="1"/>
  <c r="M18" i="1"/>
  <c r="W28" i="1"/>
  <c r="H126" i="3"/>
  <c r="A109" i="3"/>
  <c r="H131" i="3"/>
  <c r="H119" i="3"/>
  <c r="A108" i="3"/>
  <c r="H132" i="3"/>
  <c r="H120" i="3"/>
  <c r="A103" i="3"/>
  <c r="H125" i="3"/>
  <c r="H127" i="3"/>
  <c r="A99" i="3"/>
  <c r="H121" i="3"/>
  <c r="A110" i="3"/>
  <c r="H118" i="3"/>
  <c r="A107" i="3"/>
  <c r="H128" i="3"/>
  <c r="A105" i="3"/>
  <c r="C68" i="3"/>
  <c r="C69" i="3" s="1"/>
  <c r="A104" i="3"/>
  <c r="B68" i="3"/>
  <c r="B69" i="3" s="1"/>
  <c r="A36" i="3"/>
  <c r="H122" i="3"/>
  <c r="H117" i="3"/>
  <c r="A113" i="3"/>
  <c r="A112" i="3"/>
  <c r="H124" i="3"/>
  <c r="A106" i="3"/>
  <c r="A102" i="3"/>
  <c r="A100" i="3"/>
  <c r="I27" i="1"/>
  <c r="K27" i="1" s="1"/>
  <c r="R7" i="1"/>
  <c r="T7" i="1" s="1"/>
  <c r="K6" i="1"/>
  <c r="E2" i="1"/>
  <c r="I16" i="1"/>
  <c r="J16" i="1" s="1"/>
  <c r="B2" i="1"/>
  <c r="C36" i="3"/>
  <c r="C37" i="3" s="1"/>
  <c r="C6" i="3"/>
  <c r="C7" i="3" s="1"/>
  <c r="C8" i="3" s="1"/>
  <c r="C9" i="3" s="1"/>
  <c r="C10" i="3" s="1"/>
  <c r="C11" i="3" s="1"/>
  <c r="C12" i="3" s="1"/>
  <c r="C13" i="3" s="1"/>
  <c r="C14" i="3" s="1"/>
  <c r="C15" i="3" s="1"/>
  <c r="C16" i="3" s="1"/>
  <c r="C17" i="3" s="1"/>
  <c r="C18" i="3" s="1"/>
  <c r="C19" i="3" s="1"/>
  <c r="C20" i="3" s="1"/>
  <c r="C21" i="3" s="1"/>
  <c r="C22" i="3" s="1"/>
  <c r="C23" i="3" s="1"/>
  <c r="C24" i="3" s="1"/>
  <c r="C25" i="3" s="1"/>
  <c r="C26" i="3" s="1"/>
  <c r="R25" i="1"/>
  <c r="T25" i="1" s="1"/>
  <c r="I23" i="1"/>
  <c r="K23" i="1" s="1"/>
  <c r="R19" i="1"/>
  <c r="T19" i="1" s="1"/>
  <c r="AB9" i="1"/>
  <c r="AD9" i="1" s="1"/>
  <c r="D2" i="1"/>
  <c r="R20" i="1"/>
  <c r="T20" i="1" s="1"/>
  <c r="I18" i="1"/>
  <c r="K18" i="1" s="1"/>
  <c r="I11" i="1"/>
  <c r="J11" i="1" s="1"/>
  <c r="R21" i="1"/>
  <c r="T21" i="1" s="1"/>
  <c r="H123" i="3"/>
  <c r="A68" i="3"/>
  <c r="B36" i="3"/>
  <c r="B37" i="3" s="1"/>
  <c r="B6" i="3"/>
  <c r="B7" i="3" s="1"/>
  <c r="B8" i="3" s="1"/>
  <c r="B9" i="3" s="1"/>
  <c r="B10" i="3" s="1"/>
  <c r="B11" i="3" s="1"/>
  <c r="B12" i="3" s="1"/>
  <c r="B13" i="3" s="1"/>
  <c r="B14" i="3" s="1"/>
  <c r="B15" i="3" s="1"/>
  <c r="B16" i="3" s="1"/>
  <c r="B17" i="3" s="1"/>
  <c r="B18" i="3" s="1"/>
  <c r="B19" i="3" s="1"/>
  <c r="B20" i="3" s="1"/>
  <c r="B21" i="3" s="1"/>
  <c r="B22" i="3" s="1"/>
  <c r="B23" i="3" s="1"/>
  <c r="B24" i="3" s="1"/>
  <c r="B25" i="3" s="1"/>
  <c r="B26" i="3" s="1"/>
  <c r="I29" i="1"/>
  <c r="K29" i="1" s="1"/>
  <c r="R8" i="1"/>
  <c r="T8" i="1" s="1"/>
  <c r="C2" i="1"/>
  <c r="A6" i="3"/>
  <c r="I24" i="1"/>
  <c r="K24" i="1" s="1"/>
  <c r="I17" i="1"/>
  <c r="K17" i="1" s="1"/>
  <c r="R5" i="1"/>
  <c r="T5" i="1" s="1"/>
  <c r="I25" i="1"/>
  <c r="K25" i="1" s="1"/>
  <c r="I19" i="1"/>
  <c r="K19" i="1" s="1"/>
  <c r="H133" i="3"/>
  <c r="AB14" i="1"/>
  <c r="AD14" i="1" s="1"/>
  <c r="H130" i="3"/>
  <c r="AB15" i="1"/>
  <c r="AD15" i="1" s="1"/>
  <c r="AB12" i="1"/>
  <c r="AD12" i="1" s="1"/>
  <c r="I26" i="1"/>
  <c r="K26" i="1" s="1"/>
  <c r="R14" i="1"/>
  <c r="T14" i="1" s="1"/>
  <c r="AB7" i="1"/>
  <c r="AD7" i="1" s="1"/>
  <c r="A111" i="3"/>
  <c r="R23" i="1"/>
  <c r="T23" i="1" s="1"/>
  <c r="I21" i="1"/>
  <c r="K21" i="1" s="1"/>
  <c r="R13" i="1"/>
  <c r="T13" i="1" s="1"/>
  <c r="R10" i="1"/>
  <c r="T10" i="1" s="1"/>
  <c r="R6" i="1"/>
  <c r="T6" i="1" s="1"/>
  <c r="B26" i="1"/>
  <c r="AB16" i="1"/>
  <c r="AD16" i="1" s="1"/>
  <c r="K8" i="1"/>
  <c r="B21" i="1"/>
  <c r="AB13" i="1"/>
  <c r="AD13" i="1" s="1"/>
  <c r="AB11" i="1"/>
  <c r="AD11" i="1" s="1"/>
  <c r="R4" i="1"/>
  <c r="R15" i="1"/>
  <c r="T15" i="1" s="1"/>
  <c r="M5" i="1"/>
  <c r="H129" i="3"/>
  <c r="B25" i="1"/>
  <c r="I20" i="1"/>
  <c r="K20" i="1" s="1"/>
  <c r="R16" i="1"/>
  <c r="T16" i="1" s="1"/>
  <c r="W13" i="1"/>
  <c r="M26" i="1"/>
  <c r="R11" i="1"/>
  <c r="T11" i="1" s="1"/>
  <c r="W7" i="1"/>
  <c r="A101" i="3"/>
  <c r="B19" i="1"/>
  <c r="M21" i="1"/>
  <c r="R24" i="1"/>
  <c r="T24" i="1" s="1"/>
  <c r="W19" i="1"/>
  <c r="M13" i="1"/>
  <c r="AB10" i="1"/>
  <c r="AD10" i="1" s="1"/>
  <c r="W23" i="1"/>
  <c r="W10" i="1"/>
  <c r="W33" i="1"/>
  <c r="AB6" i="1"/>
  <c r="AD6" i="1" s="1"/>
  <c r="M23" i="1"/>
  <c r="R18" i="1"/>
  <c r="T18" i="1" s="1"/>
  <c r="M10" i="1"/>
  <c r="R22" i="1"/>
  <c r="T22" i="1" s="1"/>
  <c r="R9" i="1"/>
  <c r="T9" i="1" s="1"/>
  <c r="R12" i="1"/>
  <c r="T12" i="1" s="1"/>
  <c r="M9" i="1"/>
  <c r="R26" i="1"/>
  <c r="T26" i="1" s="1"/>
  <c r="B17" i="1"/>
  <c r="I28" i="1"/>
  <c r="K28" i="1" s="1"/>
  <c r="AB17" i="1"/>
  <c r="AD17" i="1" s="1"/>
  <c r="W6" i="1"/>
  <c r="I22" i="1"/>
  <c r="K22" i="1" s="1"/>
  <c r="M6" i="1"/>
  <c r="M14" i="1"/>
  <c r="R17" i="1"/>
  <c r="T17" i="1" s="1"/>
  <c r="AB8" i="1"/>
  <c r="AD8" i="1" s="1"/>
  <c r="AA20" i="1"/>
  <c r="G27" i="1"/>
  <c r="C3" i="1"/>
  <c r="G18" i="1"/>
  <c r="AA13" i="1"/>
  <c r="Q10" i="1"/>
  <c r="AA15" i="1"/>
  <c r="Q18" i="1"/>
  <c r="G17" i="1"/>
  <c r="AA11" i="1"/>
  <c r="AA30" i="1"/>
  <c r="AA31" i="1"/>
  <c r="Q17" i="1"/>
  <c r="AA10" i="1"/>
  <c r="G21" i="1"/>
  <c r="Q12" i="1"/>
  <c r="AA29" i="1"/>
  <c r="Q16" i="1"/>
  <c r="Q5" i="1"/>
  <c r="Q9" i="1"/>
  <c r="AA7" i="1"/>
  <c r="G28" i="1"/>
  <c r="Q7" i="1"/>
  <c r="AA33" i="1"/>
  <c r="AA8" i="1"/>
  <c r="AA12" i="1"/>
  <c r="AA35" i="1"/>
  <c r="Q11" i="1"/>
  <c r="AA27" i="1"/>
  <c r="D3" i="1"/>
  <c r="Q25" i="1"/>
  <c r="Q26" i="1"/>
  <c r="AA24" i="1"/>
  <c r="G26" i="1"/>
  <c r="AA25" i="1"/>
  <c r="AA14" i="1"/>
  <c r="G24" i="1"/>
  <c r="Q21" i="1"/>
  <c r="AA26" i="1"/>
  <c r="Q24" i="1"/>
  <c r="G19" i="1"/>
  <c r="Q23" i="1"/>
  <c r="Q8" i="1"/>
  <c r="AA16" i="1"/>
  <c r="Q15" i="1"/>
  <c r="E3" i="1"/>
  <c r="G29" i="1"/>
  <c r="G23" i="1"/>
  <c r="G25" i="1"/>
  <c r="Q22" i="1"/>
  <c r="AA19" i="1"/>
  <c r="Q13" i="1"/>
  <c r="AA6" i="1"/>
  <c r="AA28" i="1"/>
  <c r="K2" i="1"/>
  <c r="Q14" i="1"/>
  <c r="AA9" i="1"/>
  <c r="AA22" i="1"/>
  <c r="AA17" i="1"/>
  <c r="AA32" i="1"/>
  <c r="AA21" i="1"/>
  <c r="AA34" i="1"/>
  <c r="AA23" i="1"/>
  <c r="G20" i="1"/>
  <c r="Q19" i="1"/>
  <c r="AA18" i="1"/>
  <c r="Q6" i="1"/>
  <c r="G22" i="1"/>
  <c r="Q20" i="1"/>
  <c r="D116" i="3" l="1"/>
  <c r="C38" i="3"/>
  <c r="C39" i="3"/>
  <c r="A37" i="3"/>
  <c r="B39" i="3"/>
  <c r="B38" i="3"/>
  <c r="C70" i="3"/>
  <c r="C71" i="3"/>
  <c r="A69" i="3"/>
  <c r="A7" i="3"/>
  <c r="B70" i="3"/>
  <c r="B71" i="3"/>
  <c r="V36" i="3"/>
  <c r="L68" i="3"/>
  <c r="S6" i="3"/>
  <c r="N6" i="3"/>
  <c r="P36" i="3"/>
  <c r="X6" i="3"/>
  <c r="O36" i="3"/>
  <c r="P6" i="3"/>
  <c r="V6" i="3"/>
  <c r="T36" i="3"/>
  <c r="W68" i="3"/>
  <c r="V68" i="3"/>
  <c r="O6" i="3"/>
  <c r="R36" i="3"/>
  <c r="U68" i="3"/>
  <c r="U36" i="3"/>
  <c r="L6" i="3"/>
  <c r="J68" i="3"/>
  <c r="S68" i="3"/>
  <c r="N68" i="3"/>
  <c r="S36" i="3"/>
  <c r="Q36" i="3"/>
  <c r="K68" i="3"/>
  <c r="M6" i="3"/>
  <c r="T68" i="3"/>
  <c r="Q6" i="3"/>
  <c r="P68" i="3"/>
  <c r="N36" i="3"/>
  <c r="M36" i="3"/>
  <c r="R68" i="3"/>
  <c r="R6" i="3"/>
  <c r="K6" i="3"/>
  <c r="X36" i="3"/>
  <c r="Q68" i="3"/>
  <c r="J36" i="3"/>
  <c r="U6" i="3"/>
  <c r="L36" i="3"/>
  <c r="O68" i="3"/>
  <c r="J6" i="3"/>
  <c r="W36" i="3"/>
  <c r="M68" i="3"/>
  <c r="W6" i="3"/>
  <c r="K36" i="3"/>
  <c r="T6" i="3"/>
  <c r="X68" i="3"/>
  <c r="A39" i="3" l="1"/>
  <c r="A38" i="3"/>
  <c r="C72" i="3"/>
  <c r="C73" i="3" s="1"/>
  <c r="C74" i="3" s="1"/>
  <c r="C75" i="3"/>
  <c r="C76" i="3" s="1"/>
  <c r="C77" i="3" s="1"/>
  <c r="C78" i="3" s="1"/>
  <c r="C79" i="3" s="1"/>
  <c r="C80" i="3" s="1"/>
  <c r="C81" i="3" s="1"/>
  <c r="C82" i="3" s="1"/>
  <c r="C83" i="3" s="1"/>
  <c r="C84" i="3" s="1"/>
  <c r="C85" i="3" s="1"/>
  <c r="C86" i="3" s="1"/>
  <c r="C87" i="3" s="1"/>
  <c r="C88" i="3" s="1"/>
  <c r="C89" i="3" s="1"/>
  <c r="C90" i="3" s="1"/>
  <c r="C91" i="3" s="1"/>
  <c r="C92" i="3" s="1"/>
  <c r="B72" i="3"/>
  <c r="B73" i="3" s="1"/>
  <c r="B74" i="3" s="1"/>
  <c r="B75" i="3"/>
  <c r="B76" i="3" s="1"/>
  <c r="B77" i="3" s="1"/>
  <c r="B78" i="3" s="1"/>
  <c r="B79" i="3" s="1"/>
  <c r="B80" i="3" s="1"/>
  <c r="B81" i="3" s="1"/>
  <c r="B82" i="3" s="1"/>
  <c r="B83" i="3" s="1"/>
  <c r="B84" i="3" s="1"/>
  <c r="B85" i="3" s="1"/>
  <c r="B86" i="3" s="1"/>
  <c r="B87" i="3" s="1"/>
  <c r="B88" i="3" s="1"/>
  <c r="B89" i="3" s="1"/>
  <c r="B90" i="3" s="1"/>
  <c r="B91" i="3" s="1"/>
  <c r="B92" i="3" s="1"/>
  <c r="B43" i="3"/>
  <c r="B44" i="3" s="1"/>
  <c r="B45" i="3" s="1"/>
  <c r="B46" i="3" s="1"/>
  <c r="B47" i="3" s="1"/>
  <c r="B48" i="3" s="1"/>
  <c r="B49" i="3" s="1"/>
  <c r="B50" i="3" s="1"/>
  <c r="B51" i="3" s="1"/>
  <c r="B52" i="3" s="1"/>
  <c r="B53" i="3" s="1"/>
  <c r="B54" i="3" s="1"/>
  <c r="B55" i="3" s="1"/>
  <c r="B56" i="3" s="1"/>
  <c r="B57" i="3" s="1"/>
  <c r="B58" i="3" s="1"/>
  <c r="B59" i="3" s="1"/>
  <c r="B60" i="3" s="1"/>
  <c r="B40" i="3"/>
  <c r="B41" i="3" s="1"/>
  <c r="B42" i="3" s="1"/>
  <c r="A8" i="3"/>
  <c r="C43" i="3"/>
  <c r="C44" i="3" s="1"/>
  <c r="C45" i="3" s="1"/>
  <c r="C46" i="3" s="1"/>
  <c r="C47" i="3" s="1"/>
  <c r="C48" i="3" s="1"/>
  <c r="C49" i="3" s="1"/>
  <c r="C50" i="3" s="1"/>
  <c r="C51" i="3" s="1"/>
  <c r="C52" i="3" s="1"/>
  <c r="C53" i="3" s="1"/>
  <c r="C54" i="3" s="1"/>
  <c r="C55" i="3" s="1"/>
  <c r="C56" i="3" s="1"/>
  <c r="C57" i="3" s="1"/>
  <c r="C58" i="3" s="1"/>
  <c r="C59" i="3" s="1"/>
  <c r="C60" i="3" s="1"/>
  <c r="C40" i="3"/>
  <c r="C41" i="3" s="1"/>
  <c r="C42" i="3" s="1"/>
  <c r="J117" i="3"/>
  <c r="D117" i="3"/>
  <c r="I117" i="3"/>
  <c r="A71" i="3"/>
  <c r="A70" i="3"/>
  <c r="P37" i="3"/>
  <c r="K37" i="3"/>
  <c r="R7" i="3"/>
  <c r="O7" i="3"/>
  <c r="J69" i="3"/>
  <c r="X69" i="3"/>
  <c r="W37" i="3"/>
  <c r="J37" i="3"/>
  <c r="N7" i="3"/>
  <c r="Q7" i="3"/>
  <c r="R69" i="3"/>
  <c r="P69" i="3"/>
  <c r="V69" i="3"/>
  <c r="X37" i="3"/>
  <c r="X7" i="3"/>
  <c r="J7" i="3"/>
  <c r="Q69" i="3"/>
  <c r="K69" i="3"/>
  <c r="M37" i="3"/>
  <c r="L7" i="3"/>
  <c r="O69" i="3"/>
  <c r="W69" i="3"/>
  <c r="N37" i="3"/>
  <c r="L37" i="3"/>
  <c r="T37" i="3"/>
  <c r="W7" i="3"/>
  <c r="N69" i="3"/>
  <c r="V37" i="3"/>
  <c r="K7" i="3"/>
  <c r="O37" i="3"/>
  <c r="P7" i="3"/>
  <c r="U37" i="3"/>
  <c r="U7" i="3"/>
  <c r="U69" i="3"/>
  <c r="T7" i="3"/>
  <c r="M69" i="3"/>
  <c r="L69" i="3"/>
  <c r="S7" i="3"/>
  <c r="S37" i="3"/>
  <c r="T69" i="3"/>
  <c r="M7" i="3"/>
  <c r="R37" i="3"/>
  <c r="V7" i="3"/>
  <c r="S69" i="3"/>
  <c r="Q37" i="3"/>
  <c r="D118" i="3" l="1"/>
  <c r="I118" i="3"/>
  <c r="J118" i="3"/>
  <c r="G117" i="3"/>
  <c r="A9" i="3"/>
  <c r="K117" i="3"/>
  <c r="A72" i="3"/>
  <c r="A75" i="3"/>
  <c r="A43" i="3"/>
  <c r="A40" i="3"/>
  <c r="Q8" i="3"/>
  <c r="V71" i="3"/>
  <c r="L71" i="3"/>
  <c r="O38" i="3"/>
  <c r="K70" i="3"/>
  <c r="X39" i="3"/>
  <c r="M39" i="3"/>
  <c r="T70" i="3"/>
  <c r="U39" i="3"/>
  <c r="N70" i="3"/>
  <c r="S38" i="3"/>
  <c r="K8" i="3"/>
  <c r="J71" i="3"/>
  <c r="K71" i="3"/>
  <c r="N38" i="3"/>
  <c r="U70" i="3"/>
  <c r="L39" i="3"/>
  <c r="J39" i="3"/>
  <c r="W38" i="3"/>
  <c r="J38" i="3"/>
  <c r="L8" i="3"/>
  <c r="R8" i="3"/>
  <c r="J8" i="3"/>
  <c r="R71" i="3"/>
  <c r="W39" i="3"/>
  <c r="K38" i="3"/>
  <c r="T71" i="3"/>
  <c r="W8" i="3"/>
  <c r="Q71" i="3"/>
  <c r="U71" i="3"/>
  <c r="U38" i="3"/>
  <c r="V70" i="3"/>
  <c r="K39" i="3"/>
  <c r="Q39" i="3"/>
  <c r="S70" i="3"/>
  <c r="J70" i="3"/>
  <c r="X70" i="3"/>
  <c r="O39" i="3"/>
  <c r="M71" i="3"/>
  <c r="V8" i="3"/>
  <c r="O71" i="3"/>
  <c r="P71" i="3"/>
  <c r="P38" i="3"/>
  <c r="T39" i="3"/>
  <c r="P70" i="3"/>
  <c r="X38" i="3"/>
  <c r="S8" i="3"/>
  <c r="N71" i="3"/>
  <c r="V38" i="3"/>
  <c r="M38" i="3"/>
  <c r="Q70" i="3"/>
  <c r="T8" i="3"/>
  <c r="P8" i="3"/>
  <c r="O70" i="3"/>
  <c r="R70" i="3"/>
  <c r="T38" i="3"/>
  <c r="P39" i="3"/>
  <c r="M8" i="3"/>
  <c r="O8" i="3"/>
  <c r="X71" i="3"/>
  <c r="R38" i="3"/>
  <c r="L38" i="3"/>
  <c r="M70" i="3"/>
  <c r="V39" i="3"/>
  <c r="X8" i="3"/>
  <c r="W71" i="3"/>
  <c r="Q38" i="3"/>
  <c r="S39" i="3"/>
  <c r="R39" i="3"/>
  <c r="L70" i="3"/>
  <c r="W70" i="3"/>
  <c r="U8" i="3"/>
  <c r="N8" i="3"/>
  <c r="S71" i="3"/>
  <c r="N39" i="3"/>
  <c r="D119" i="3" l="1"/>
  <c r="J119" i="3"/>
  <c r="I119" i="3"/>
  <c r="A73" i="3"/>
  <c r="A10" i="3"/>
  <c r="A44" i="3"/>
  <c r="A76" i="3"/>
  <c r="K118" i="3"/>
  <c r="A41" i="3"/>
  <c r="E118" i="3"/>
  <c r="G118" i="3"/>
  <c r="S72" i="3"/>
  <c r="L9" i="3"/>
  <c r="P43" i="3"/>
  <c r="J43" i="3"/>
  <c r="L75" i="3"/>
  <c r="Q40" i="3"/>
  <c r="L40" i="3"/>
  <c r="N9" i="3"/>
  <c r="R40" i="3"/>
  <c r="Q72" i="3"/>
  <c r="W9" i="3"/>
  <c r="X43" i="3"/>
  <c r="U43" i="3"/>
  <c r="X75" i="3"/>
  <c r="N40" i="3"/>
  <c r="X9" i="3"/>
  <c r="O72" i="3"/>
  <c r="K9" i="3"/>
  <c r="L43" i="3"/>
  <c r="Q43" i="3"/>
  <c r="W75" i="3"/>
  <c r="P40" i="3"/>
  <c r="O9" i="3"/>
  <c r="W43" i="3"/>
  <c r="M43" i="3"/>
  <c r="X40" i="3"/>
  <c r="Q75" i="3"/>
  <c r="T9" i="3"/>
  <c r="P9" i="3"/>
  <c r="V9" i="3"/>
  <c r="P72" i="3"/>
  <c r="R72" i="3"/>
  <c r="M9" i="3"/>
  <c r="K43" i="3"/>
  <c r="V75" i="3"/>
  <c r="U75" i="3"/>
  <c r="W40" i="3"/>
  <c r="W72" i="3"/>
  <c r="O40" i="3"/>
  <c r="U40" i="3"/>
  <c r="J40" i="3"/>
  <c r="K40" i="3"/>
  <c r="X72" i="3"/>
  <c r="M72" i="3"/>
  <c r="J9" i="3"/>
  <c r="T43" i="3"/>
  <c r="J75" i="3"/>
  <c r="T75" i="3"/>
  <c r="T40" i="3"/>
  <c r="S40" i="3"/>
  <c r="N72" i="3"/>
  <c r="V43" i="3"/>
  <c r="M40" i="3"/>
  <c r="V40" i="3"/>
  <c r="P75" i="3"/>
  <c r="M75" i="3"/>
  <c r="L72" i="3"/>
  <c r="J72" i="3"/>
  <c r="R75" i="3"/>
  <c r="S75" i="3"/>
  <c r="U9" i="3"/>
  <c r="K75" i="3"/>
  <c r="R43" i="3"/>
  <c r="V72" i="3"/>
  <c r="K72" i="3"/>
  <c r="S9" i="3"/>
  <c r="Q9" i="3"/>
  <c r="S43" i="3"/>
  <c r="O75" i="3"/>
  <c r="U72" i="3"/>
  <c r="R9" i="3"/>
  <c r="N75" i="3"/>
  <c r="O43" i="3"/>
  <c r="N43" i="3"/>
  <c r="T72" i="3"/>
  <c r="D120" i="3" l="1"/>
  <c r="J120" i="3"/>
  <c r="I120" i="3"/>
  <c r="K120" i="3" s="1"/>
  <c r="A45" i="3"/>
  <c r="A11" i="3"/>
  <c r="A77" i="3"/>
  <c r="A74" i="3"/>
  <c r="A42" i="3"/>
  <c r="K119" i="3"/>
  <c r="G119" i="3"/>
  <c r="E119" i="3"/>
  <c r="S44" i="3"/>
  <c r="R10" i="3"/>
  <c r="X76" i="3"/>
  <c r="S76" i="3"/>
  <c r="T73" i="3"/>
  <c r="T41" i="3"/>
  <c r="M44" i="3"/>
  <c r="P10" i="3"/>
  <c r="W76" i="3"/>
  <c r="V41" i="3"/>
  <c r="V44" i="3"/>
  <c r="K44" i="3"/>
  <c r="O10" i="3"/>
  <c r="K76" i="3"/>
  <c r="V73" i="3"/>
  <c r="U73" i="3"/>
  <c r="S41" i="3"/>
  <c r="O73" i="3"/>
  <c r="M10" i="3"/>
  <c r="X41" i="3"/>
  <c r="X73" i="3"/>
  <c r="V76" i="3"/>
  <c r="O44" i="3"/>
  <c r="J44" i="3"/>
  <c r="P44" i="3"/>
  <c r="N10" i="3"/>
  <c r="U76" i="3"/>
  <c r="J73" i="3"/>
  <c r="P73" i="3"/>
  <c r="R41" i="3"/>
  <c r="K41" i="3"/>
  <c r="L76" i="3"/>
  <c r="R44" i="3"/>
  <c r="U44" i="3"/>
  <c r="K10" i="3"/>
  <c r="T76" i="3"/>
  <c r="R73" i="3"/>
  <c r="M73" i="3"/>
  <c r="O41" i="3"/>
  <c r="P41" i="3"/>
  <c r="Q44" i="3"/>
  <c r="L44" i="3"/>
  <c r="J10" i="3"/>
  <c r="R76" i="3"/>
  <c r="Q73" i="3"/>
  <c r="L73" i="3"/>
  <c r="N41" i="3"/>
  <c r="O76" i="3"/>
  <c r="Q41" i="3"/>
  <c r="W41" i="3"/>
  <c r="T10" i="3"/>
  <c r="Q10" i="3"/>
  <c r="N44" i="3"/>
  <c r="W10" i="3"/>
  <c r="Q76" i="3"/>
  <c r="U41" i="3"/>
  <c r="V10" i="3"/>
  <c r="N73" i="3"/>
  <c r="S10" i="3"/>
  <c r="T44" i="3"/>
  <c r="W73" i="3"/>
  <c r="N76" i="3"/>
  <c r="S73" i="3"/>
  <c r="X44" i="3"/>
  <c r="X10" i="3"/>
  <c r="U10" i="3"/>
  <c r="M76" i="3"/>
  <c r="K73" i="3"/>
  <c r="L41" i="3"/>
  <c r="M41" i="3"/>
  <c r="W44" i="3"/>
  <c r="L10" i="3"/>
  <c r="J76" i="3"/>
  <c r="J41" i="3"/>
  <c r="P76" i="3"/>
  <c r="D121" i="3" l="1"/>
  <c r="I121" i="3"/>
  <c r="K121" i="3" s="1"/>
  <c r="J121" i="3"/>
  <c r="A12" i="3"/>
  <c r="A46" i="3"/>
  <c r="G120" i="3"/>
  <c r="A78" i="3"/>
  <c r="J11" i="3"/>
  <c r="V45" i="3"/>
  <c r="Q42" i="3"/>
  <c r="V74" i="3"/>
  <c r="U77" i="3"/>
  <c r="T77" i="3"/>
  <c r="V11" i="3"/>
  <c r="R45" i="3"/>
  <c r="X42" i="3"/>
  <c r="Q74" i="3"/>
  <c r="S77" i="3"/>
  <c r="J77" i="3"/>
  <c r="T11" i="3"/>
  <c r="T45" i="3"/>
  <c r="K42" i="3"/>
  <c r="S11" i="3"/>
  <c r="M11" i="3"/>
  <c r="S45" i="3"/>
  <c r="N42" i="3"/>
  <c r="S74" i="3"/>
  <c r="R11" i="3"/>
  <c r="P74" i="3"/>
  <c r="U74" i="3"/>
  <c r="J45" i="3"/>
  <c r="V42" i="3"/>
  <c r="N74" i="3"/>
  <c r="N11" i="3"/>
  <c r="O45" i="3"/>
  <c r="W42" i="3"/>
  <c r="X74" i="3"/>
  <c r="R74" i="3"/>
  <c r="M77" i="3"/>
  <c r="P77" i="3"/>
  <c r="M45" i="3"/>
  <c r="T74" i="3"/>
  <c r="K45" i="3"/>
  <c r="Q77" i="3"/>
  <c r="P11" i="3"/>
  <c r="M74" i="3"/>
  <c r="N77" i="3"/>
  <c r="X11" i="3"/>
  <c r="U11" i="3"/>
  <c r="N45" i="3"/>
  <c r="T42" i="3"/>
  <c r="L74" i="3"/>
  <c r="O74" i="3"/>
  <c r="L77" i="3"/>
  <c r="X45" i="3"/>
  <c r="O42" i="3"/>
  <c r="V77" i="3"/>
  <c r="L45" i="3"/>
  <c r="K77" i="3"/>
  <c r="P42" i="3"/>
  <c r="L11" i="3"/>
  <c r="P45" i="3"/>
  <c r="U45" i="3"/>
  <c r="S42" i="3"/>
  <c r="W74" i="3"/>
  <c r="W77" i="3"/>
  <c r="X77" i="3"/>
  <c r="W11" i="3"/>
  <c r="Q45" i="3"/>
  <c r="K74" i="3"/>
  <c r="K11" i="3"/>
  <c r="M42" i="3"/>
  <c r="W45" i="3"/>
  <c r="R77" i="3"/>
  <c r="Q11" i="3"/>
  <c r="L42" i="3"/>
  <c r="J42" i="3"/>
  <c r="O77" i="3"/>
  <c r="O11" i="3"/>
  <c r="R42" i="3"/>
  <c r="U42" i="3"/>
  <c r="J74" i="3"/>
  <c r="J122" i="3" l="1"/>
  <c r="I122" i="3"/>
  <c r="D122" i="3"/>
  <c r="G121" i="3"/>
  <c r="E121" i="3"/>
  <c r="A47" i="3"/>
  <c r="A13" i="3"/>
  <c r="A79" i="3"/>
  <c r="W46" i="3"/>
  <c r="L12" i="3"/>
  <c r="J12" i="3"/>
  <c r="T46" i="3"/>
  <c r="T12" i="3"/>
  <c r="S46" i="3"/>
  <c r="R12" i="3"/>
  <c r="P78" i="3"/>
  <c r="U46" i="3"/>
  <c r="X78" i="3"/>
  <c r="J78" i="3"/>
  <c r="V78" i="3"/>
  <c r="W12" i="3"/>
  <c r="U78" i="3"/>
  <c r="O46" i="3"/>
  <c r="Q12" i="3"/>
  <c r="W78" i="3"/>
  <c r="N78" i="3"/>
  <c r="Q46" i="3"/>
  <c r="O12" i="3"/>
  <c r="X46" i="3"/>
  <c r="S78" i="3"/>
  <c r="M46" i="3"/>
  <c r="V12" i="3"/>
  <c r="Q78" i="3"/>
  <c r="K78" i="3"/>
  <c r="V46" i="3"/>
  <c r="U12" i="3"/>
  <c r="R78" i="3"/>
  <c r="T78" i="3"/>
  <c r="P12" i="3"/>
  <c r="N46" i="3"/>
  <c r="K12" i="3"/>
  <c r="X12" i="3"/>
  <c r="P46" i="3"/>
  <c r="M12" i="3"/>
  <c r="J46" i="3"/>
  <c r="L46" i="3"/>
  <c r="N12" i="3"/>
  <c r="M78" i="3"/>
  <c r="O78" i="3"/>
  <c r="R46" i="3"/>
  <c r="K46" i="3"/>
  <c r="S12" i="3"/>
  <c r="L78" i="3"/>
  <c r="D123" i="3" l="1"/>
  <c r="I123" i="3"/>
  <c r="K123" i="3" s="1"/>
  <c r="J123" i="3"/>
  <c r="A48" i="3"/>
  <c r="A14" i="3"/>
  <c r="A80" i="3"/>
  <c r="E122" i="3"/>
  <c r="G122" i="3"/>
  <c r="K122" i="3"/>
  <c r="S47" i="3"/>
  <c r="L13" i="3"/>
  <c r="Q79" i="3"/>
  <c r="U79" i="3"/>
  <c r="R47" i="3"/>
  <c r="W79" i="3"/>
  <c r="O47" i="3"/>
  <c r="K13" i="3"/>
  <c r="K79" i="3"/>
  <c r="M79" i="3"/>
  <c r="W13" i="3"/>
  <c r="N47" i="3"/>
  <c r="N79" i="3"/>
  <c r="L79" i="3"/>
  <c r="X13" i="3"/>
  <c r="P47" i="3"/>
  <c r="U47" i="3"/>
  <c r="V13" i="3"/>
  <c r="X79" i="3"/>
  <c r="T13" i="3"/>
  <c r="X47" i="3"/>
  <c r="M47" i="3"/>
  <c r="U13" i="3"/>
  <c r="V79" i="3"/>
  <c r="O79" i="3"/>
  <c r="L47" i="3"/>
  <c r="J47" i="3"/>
  <c r="T79" i="3"/>
  <c r="R13" i="3"/>
  <c r="J13" i="3"/>
  <c r="R79" i="3"/>
  <c r="M13" i="3"/>
  <c r="W47" i="3"/>
  <c r="Q47" i="3"/>
  <c r="Q13" i="3"/>
  <c r="S79" i="3"/>
  <c r="S13" i="3"/>
  <c r="P13" i="3"/>
  <c r="J79" i="3"/>
  <c r="O13" i="3"/>
  <c r="K47" i="3"/>
  <c r="T47" i="3"/>
  <c r="N13" i="3"/>
  <c r="V47" i="3"/>
  <c r="P79" i="3"/>
  <c r="I124" i="3" l="1"/>
  <c r="K124" i="3" s="1"/>
  <c r="J124" i="3"/>
  <c r="D124" i="3"/>
  <c r="A49" i="3"/>
  <c r="A81" i="3"/>
  <c r="A15" i="3"/>
  <c r="G123" i="3"/>
  <c r="E123" i="3"/>
  <c r="S48" i="3"/>
  <c r="M14" i="3"/>
  <c r="O48" i="3"/>
  <c r="S80" i="3"/>
  <c r="X14" i="3"/>
  <c r="J14" i="3"/>
  <c r="L14" i="3"/>
  <c r="N14" i="3"/>
  <c r="K14" i="3"/>
  <c r="M48" i="3"/>
  <c r="P80" i="3"/>
  <c r="O14" i="3"/>
  <c r="V48" i="3"/>
  <c r="U48" i="3"/>
  <c r="O80" i="3"/>
  <c r="U14" i="3"/>
  <c r="Q14" i="3"/>
  <c r="W14" i="3"/>
  <c r="X48" i="3"/>
  <c r="V14" i="3"/>
  <c r="P14" i="3"/>
  <c r="J80" i="3"/>
  <c r="J48" i="3"/>
  <c r="P48" i="3"/>
  <c r="N80" i="3"/>
  <c r="T14" i="3"/>
  <c r="V80" i="3"/>
  <c r="Q80" i="3"/>
  <c r="W48" i="3"/>
  <c r="R48" i="3"/>
  <c r="L48" i="3"/>
  <c r="M80" i="3"/>
  <c r="R14" i="3"/>
  <c r="Q48" i="3"/>
  <c r="K48" i="3"/>
  <c r="L80" i="3"/>
  <c r="K80" i="3"/>
  <c r="U80" i="3"/>
  <c r="N48" i="3"/>
  <c r="W80" i="3"/>
  <c r="X80" i="3"/>
  <c r="S14" i="3"/>
  <c r="R80" i="3"/>
  <c r="T48" i="3"/>
  <c r="T80" i="3"/>
  <c r="J125" i="3" l="1"/>
  <c r="I125" i="3"/>
  <c r="K125" i="3" s="1"/>
  <c r="D125" i="3"/>
  <c r="A50" i="3"/>
  <c r="A82" i="3"/>
  <c r="A16" i="3"/>
  <c r="G124" i="3"/>
  <c r="E124" i="3"/>
  <c r="R49" i="3"/>
  <c r="O81" i="3"/>
  <c r="R15" i="3"/>
  <c r="Q15" i="3"/>
  <c r="O49" i="3"/>
  <c r="M81" i="3"/>
  <c r="O15" i="3"/>
  <c r="N49" i="3"/>
  <c r="L81" i="3"/>
  <c r="N15" i="3"/>
  <c r="M15" i="3"/>
  <c r="S49" i="3"/>
  <c r="P49" i="3"/>
  <c r="U49" i="3"/>
  <c r="V81" i="3"/>
  <c r="X15" i="3"/>
  <c r="K15" i="3"/>
  <c r="J81" i="3"/>
  <c r="J15" i="3"/>
  <c r="K81" i="3"/>
  <c r="P81" i="3"/>
  <c r="X49" i="3"/>
  <c r="Q49" i="3"/>
  <c r="T81" i="3"/>
  <c r="L15" i="3"/>
  <c r="K49" i="3"/>
  <c r="X81" i="3"/>
  <c r="S15" i="3"/>
  <c r="L49" i="3"/>
  <c r="M49" i="3"/>
  <c r="S81" i="3"/>
  <c r="W15" i="3"/>
  <c r="W49" i="3"/>
  <c r="J49" i="3"/>
  <c r="N81" i="3"/>
  <c r="Q81" i="3"/>
  <c r="T15" i="3"/>
  <c r="T49" i="3"/>
  <c r="W81" i="3"/>
  <c r="V15" i="3"/>
  <c r="U15" i="3"/>
  <c r="V49" i="3"/>
  <c r="U81" i="3"/>
  <c r="R81" i="3"/>
  <c r="P15" i="3"/>
  <c r="J126" i="3" l="1"/>
  <c r="I126" i="3"/>
  <c r="D126" i="3"/>
  <c r="A51" i="3"/>
  <c r="A83" i="3"/>
  <c r="A17" i="3"/>
  <c r="G125" i="3"/>
  <c r="E125" i="3"/>
  <c r="V50" i="3"/>
  <c r="U50" i="3"/>
  <c r="U16" i="3"/>
  <c r="J50" i="3"/>
  <c r="P50" i="3"/>
  <c r="T82" i="3"/>
  <c r="T16" i="3"/>
  <c r="R50" i="3"/>
  <c r="L50" i="3"/>
  <c r="S82" i="3"/>
  <c r="R16" i="3"/>
  <c r="Q50" i="3"/>
  <c r="K50" i="3"/>
  <c r="O82" i="3"/>
  <c r="Q16" i="3"/>
  <c r="M16" i="3"/>
  <c r="X82" i="3"/>
  <c r="V16" i="3"/>
  <c r="V82" i="3"/>
  <c r="S16" i="3"/>
  <c r="N50" i="3"/>
  <c r="W82" i="3"/>
  <c r="N82" i="3"/>
  <c r="P16" i="3"/>
  <c r="U82" i="3"/>
  <c r="O16" i="3"/>
  <c r="X50" i="3"/>
  <c r="P82" i="3"/>
  <c r="W50" i="3"/>
  <c r="J82" i="3"/>
  <c r="T50" i="3"/>
  <c r="K82" i="3"/>
  <c r="Q82" i="3"/>
  <c r="N16" i="3"/>
  <c r="R82" i="3"/>
  <c r="K16" i="3"/>
  <c r="M82" i="3"/>
  <c r="J16" i="3"/>
  <c r="S50" i="3"/>
  <c r="L82" i="3"/>
  <c r="W16" i="3"/>
  <c r="O50" i="3"/>
  <c r="X16" i="3"/>
  <c r="M50" i="3"/>
  <c r="L16" i="3"/>
  <c r="D127" i="3" l="1"/>
  <c r="I127" i="3"/>
  <c r="J127" i="3"/>
  <c r="A18" i="3"/>
  <c r="A52" i="3"/>
  <c r="G126" i="3"/>
  <c r="E126" i="3"/>
  <c r="K126" i="3"/>
  <c r="A84" i="3"/>
  <c r="R83" i="3"/>
  <c r="S17" i="3"/>
  <c r="T17" i="3"/>
  <c r="S51" i="3"/>
  <c r="Q83" i="3"/>
  <c r="M83" i="3"/>
  <c r="R17" i="3"/>
  <c r="P17" i="3"/>
  <c r="R51" i="3"/>
  <c r="W83" i="3"/>
  <c r="O17" i="3"/>
  <c r="J17" i="3"/>
  <c r="O51" i="3"/>
  <c r="K83" i="3"/>
  <c r="P83" i="3"/>
  <c r="N51" i="3"/>
  <c r="N83" i="3"/>
  <c r="O83" i="3"/>
  <c r="X51" i="3"/>
  <c r="L51" i="3"/>
  <c r="K17" i="3"/>
  <c r="M17" i="3"/>
  <c r="V51" i="3"/>
  <c r="N17" i="3"/>
  <c r="V17" i="3"/>
  <c r="X17" i="3"/>
  <c r="P51" i="3"/>
  <c r="M51" i="3"/>
  <c r="X83" i="3"/>
  <c r="V83" i="3"/>
  <c r="T83" i="3"/>
  <c r="Q51" i="3"/>
  <c r="L83" i="3"/>
  <c r="Q17" i="3"/>
  <c r="J83" i="3"/>
  <c r="U17" i="3"/>
  <c r="U83" i="3"/>
  <c r="L17" i="3"/>
  <c r="J51" i="3"/>
  <c r="W17" i="3"/>
  <c r="U51" i="3"/>
  <c r="W51" i="3"/>
  <c r="S83" i="3"/>
  <c r="K51" i="3"/>
  <c r="T51" i="3"/>
  <c r="J128" i="3" l="1"/>
  <c r="D128" i="3"/>
  <c r="I128" i="3"/>
  <c r="K127" i="3"/>
  <c r="A19" i="3"/>
  <c r="A53" i="3"/>
  <c r="G127" i="3"/>
  <c r="A85" i="3"/>
  <c r="S18" i="3"/>
  <c r="X52" i="3"/>
  <c r="P18" i="3"/>
  <c r="W52" i="3"/>
  <c r="K84" i="3"/>
  <c r="V84" i="3"/>
  <c r="N18" i="3"/>
  <c r="T52" i="3"/>
  <c r="Q84" i="3"/>
  <c r="L84" i="3"/>
  <c r="J84" i="3"/>
  <c r="M84" i="3"/>
  <c r="X84" i="3"/>
  <c r="M18" i="3"/>
  <c r="J18" i="3"/>
  <c r="S52" i="3"/>
  <c r="U84" i="3"/>
  <c r="X18" i="3"/>
  <c r="K18" i="3"/>
  <c r="O52" i="3"/>
  <c r="L18" i="3"/>
  <c r="O18" i="3"/>
  <c r="M52" i="3"/>
  <c r="T84" i="3"/>
  <c r="Q18" i="3"/>
  <c r="N52" i="3"/>
  <c r="N84" i="3"/>
  <c r="V18" i="3"/>
  <c r="W84" i="3"/>
  <c r="U18" i="3"/>
  <c r="V52" i="3"/>
  <c r="U52" i="3"/>
  <c r="S84" i="3"/>
  <c r="J52" i="3"/>
  <c r="P52" i="3"/>
  <c r="P84" i="3"/>
  <c r="R52" i="3"/>
  <c r="K52" i="3"/>
  <c r="Q52" i="3"/>
  <c r="R84" i="3"/>
  <c r="W18" i="3"/>
  <c r="T18" i="3"/>
  <c r="R18" i="3"/>
  <c r="O84" i="3"/>
  <c r="L52" i="3"/>
  <c r="D129" i="3" l="1"/>
  <c r="J129" i="3"/>
  <c r="I129" i="3"/>
  <c r="K129" i="3" s="1"/>
  <c r="E128" i="3"/>
  <c r="G128" i="3"/>
  <c r="A86" i="3"/>
  <c r="A54" i="3"/>
  <c r="A20" i="3"/>
  <c r="K128" i="3"/>
  <c r="V85" i="3"/>
  <c r="T53" i="3"/>
  <c r="R19" i="3"/>
  <c r="P19" i="3"/>
  <c r="T85" i="3"/>
  <c r="O19" i="3"/>
  <c r="U19" i="3"/>
  <c r="R85" i="3"/>
  <c r="V53" i="3"/>
  <c r="N19" i="3"/>
  <c r="M19" i="3"/>
  <c r="K53" i="3"/>
  <c r="S19" i="3"/>
  <c r="Q19" i="3"/>
  <c r="Q85" i="3"/>
  <c r="N85" i="3"/>
  <c r="S53" i="3"/>
  <c r="X19" i="3"/>
  <c r="W53" i="3"/>
  <c r="X85" i="3"/>
  <c r="W85" i="3"/>
  <c r="R53" i="3"/>
  <c r="L19" i="3"/>
  <c r="S85" i="3"/>
  <c r="O53" i="3"/>
  <c r="W19" i="3"/>
  <c r="M85" i="3"/>
  <c r="M53" i="3"/>
  <c r="K85" i="3"/>
  <c r="L53" i="3"/>
  <c r="V19" i="3"/>
  <c r="L85" i="3"/>
  <c r="J53" i="3"/>
  <c r="T19" i="3"/>
  <c r="U85" i="3"/>
  <c r="J85" i="3"/>
  <c r="N53" i="3"/>
  <c r="K19" i="3"/>
  <c r="P85" i="3"/>
  <c r="P53" i="3"/>
  <c r="U53" i="3"/>
  <c r="J19" i="3"/>
  <c r="O85" i="3"/>
  <c r="X53" i="3"/>
  <c r="Q53" i="3"/>
  <c r="I130" i="3" l="1"/>
  <c r="J130" i="3"/>
  <c r="D130" i="3"/>
  <c r="E129" i="3"/>
  <c r="G129" i="3"/>
  <c r="A21" i="3"/>
  <c r="A87" i="3"/>
  <c r="A55" i="3"/>
  <c r="O20" i="3"/>
  <c r="L86" i="3"/>
  <c r="V54" i="3"/>
  <c r="P54" i="3"/>
  <c r="O54" i="3"/>
  <c r="M86" i="3"/>
  <c r="N20" i="3"/>
  <c r="X86" i="3"/>
  <c r="J54" i="3"/>
  <c r="K54" i="3"/>
  <c r="K20" i="3"/>
  <c r="V86" i="3"/>
  <c r="R54" i="3"/>
  <c r="L54" i="3"/>
  <c r="J20" i="3"/>
  <c r="U86" i="3"/>
  <c r="Q54" i="3"/>
  <c r="U54" i="3"/>
  <c r="M20" i="3"/>
  <c r="W20" i="3"/>
  <c r="T86" i="3"/>
  <c r="N54" i="3"/>
  <c r="X20" i="3"/>
  <c r="V20" i="3"/>
  <c r="P86" i="3"/>
  <c r="O86" i="3"/>
  <c r="K86" i="3"/>
  <c r="S86" i="3"/>
  <c r="M54" i="3"/>
  <c r="L20" i="3"/>
  <c r="S20" i="3"/>
  <c r="X54" i="3"/>
  <c r="R20" i="3"/>
  <c r="P20" i="3"/>
  <c r="U20" i="3"/>
  <c r="W86" i="3"/>
  <c r="N86" i="3"/>
  <c r="W54" i="3"/>
  <c r="T54" i="3"/>
  <c r="Q86" i="3"/>
  <c r="R86" i="3"/>
  <c r="T20" i="3"/>
  <c r="J86" i="3"/>
  <c r="S54" i="3"/>
  <c r="Q20" i="3"/>
  <c r="I131" i="3" l="1"/>
  <c r="K131" i="3" s="1"/>
  <c r="D131" i="3"/>
  <c r="J131" i="3"/>
  <c r="A88" i="3"/>
  <c r="A56" i="3"/>
  <c r="K130" i="3"/>
  <c r="A22" i="3"/>
  <c r="E130" i="3"/>
  <c r="G130" i="3"/>
  <c r="V55" i="3"/>
  <c r="O21" i="3"/>
  <c r="J21" i="3"/>
  <c r="Q87" i="3"/>
  <c r="U87" i="3"/>
  <c r="S55" i="3"/>
  <c r="N21" i="3"/>
  <c r="W87" i="3"/>
  <c r="P87" i="3"/>
  <c r="R55" i="3"/>
  <c r="X21" i="3"/>
  <c r="K87" i="3"/>
  <c r="O87" i="3"/>
  <c r="O55" i="3"/>
  <c r="L21" i="3"/>
  <c r="N87" i="3"/>
  <c r="R87" i="3"/>
  <c r="N55" i="3"/>
  <c r="W21" i="3"/>
  <c r="T21" i="3"/>
  <c r="S21" i="3"/>
  <c r="X87" i="3"/>
  <c r="P55" i="3"/>
  <c r="U55" i="3"/>
  <c r="K21" i="3"/>
  <c r="X55" i="3"/>
  <c r="J55" i="3"/>
  <c r="V21" i="3"/>
  <c r="U21" i="3"/>
  <c r="M87" i="3"/>
  <c r="T55" i="3"/>
  <c r="Q21" i="3"/>
  <c r="V87" i="3"/>
  <c r="M55" i="3"/>
  <c r="T87" i="3"/>
  <c r="L55" i="3"/>
  <c r="Q55" i="3"/>
  <c r="K55" i="3"/>
  <c r="L87" i="3"/>
  <c r="J87" i="3"/>
  <c r="R21" i="3"/>
  <c r="P21" i="3"/>
  <c r="S87" i="3"/>
  <c r="W55" i="3"/>
  <c r="M21" i="3"/>
  <c r="I132" i="3" l="1"/>
  <c r="K132" i="3" s="1"/>
  <c r="J132" i="3"/>
  <c r="D132" i="3"/>
  <c r="A57" i="3"/>
  <c r="G131" i="3"/>
  <c r="E131" i="3"/>
  <c r="A23" i="3"/>
  <c r="A89" i="3"/>
  <c r="M56" i="3"/>
  <c r="U22" i="3"/>
  <c r="W88" i="3"/>
  <c r="L88" i="3"/>
  <c r="S56" i="3"/>
  <c r="V56" i="3"/>
  <c r="K56" i="3"/>
  <c r="T22" i="3"/>
  <c r="K88" i="3"/>
  <c r="X88" i="3"/>
  <c r="J56" i="3"/>
  <c r="U56" i="3"/>
  <c r="R22" i="3"/>
  <c r="Q88" i="3"/>
  <c r="V88" i="3"/>
  <c r="L56" i="3"/>
  <c r="J88" i="3"/>
  <c r="R56" i="3"/>
  <c r="P56" i="3"/>
  <c r="Q22" i="3"/>
  <c r="M88" i="3"/>
  <c r="Q56" i="3"/>
  <c r="S22" i="3"/>
  <c r="J22" i="3"/>
  <c r="R88" i="3"/>
  <c r="O22" i="3"/>
  <c r="N56" i="3"/>
  <c r="W22" i="3"/>
  <c r="T88" i="3"/>
  <c r="P22" i="3"/>
  <c r="P88" i="3"/>
  <c r="U88" i="3"/>
  <c r="K22" i="3"/>
  <c r="L22" i="3"/>
  <c r="V22" i="3"/>
  <c r="S88" i="3"/>
  <c r="M22" i="3"/>
  <c r="X56" i="3"/>
  <c r="N88" i="3"/>
  <c r="W56" i="3"/>
  <c r="N22" i="3"/>
  <c r="O88" i="3"/>
  <c r="T56" i="3"/>
  <c r="X22" i="3"/>
  <c r="O56" i="3"/>
  <c r="D133" i="3" l="1"/>
  <c r="I133" i="3"/>
  <c r="J133" i="3"/>
  <c r="J135" i="3" s="1"/>
  <c r="A24" i="3"/>
  <c r="A58" i="3"/>
  <c r="A90" i="3"/>
  <c r="G132" i="3"/>
  <c r="E132" i="3"/>
  <c r="U57" i="3"/>
  <c r="W89" i="3"/>
  <c r="J89" i="3"/>
  <c r="U89" i="3"/>
  <c r="V23" i="3"/>
  <c r="T57" i="3"/>
  <c r="K89" i="3"/>
  <c r="T89" i="3"/>
  <c r="V57" i="3"/>
  <c r="T23" i="3"/>
  <c r="N89" i="3"/>
  <c r="S23" i="3"/>
  <c r="Q23" i="3"/>
  <c r="S57" i="3"/>
  <c r="P89" i="3"/>
  <c r="O23" i="3"/>
  <c r="M89" i="3"/>
  <c r="X23" i="3"/>
  <c r="R23" i="3"/>
  <c r="P23" i="3"/>
  <c r="Q57" i="3"/>
  <c r="O89" i="3"/>
  <c r="U23" i="3"/>
  <c r="O57" i="3"/>
  <c r="P57" i="3"/>
  <c r="R57" i="3"/>
  <c r="X89" i="3"/>
  <c r="J57" i="3"/>
  <c r="K23" i="3"/>
  <c r="S89" i="3"/>
  <c r="R89" i="3"/>
  <c r="N23" i="3"/>
  <c r="M23" i="3"/>
  <c r="L89" i="3"/>
  <c r="N57" i="3"/>
  <c r="V89" i="3"/>
  <c r="W57" i="3"/>
  <c r="J23" i="3"/>
  <c r="W23" i="3"/>
  <c r="Q89" i="3"/>
  <c r="L23" i="3"/>
  <c r="X57" i="3"/>
  <c r="L57" i="3"/>
  <c r="M57" i="3"/>
  <c r="K57" i="3"/>
  <c r="A59" i="3" l="1"/>
  <c r="A91" i="3"/>
  <c r="K133" i="3"/>
  <c r="I135" i="3"/>
  <c r="K135" i="3" s="1"/>
  <c r="A25" i="3"/>
  <c r="G133" i="3"/>
  <c r="E133" i="3"/>
  <c r="D135" i="3"/>
  <c r="E117" i="3"/>
  <c r="E120" i="3"/>
  <c r="E127" i="3"/>
  <c r="O58" i="3"/>
  <c r="W90" i="3"/>
  <c r="T90" i="3"/>
  <c r="R24" i="3"/>
  <c r="N24" i="3"/>
  <c r="K24" i="3"/>
  <c r="S58" i="3"/>
  <c r="X90" i="3"/>
  <c r="R58" i="3"/>
  <c r="N58" i="3"/>
  <c r="K90" i="3"/>
  <c r="O90" i="3"/>
  <c r="Q24" i="3"/>
  <c r="V58" i="3"/>
  <c r="J58" i="3"/>
  <c r="S24" i="3"/>
  <c r="Q58" i="3"/>
  <c r="K58" i="3"/>
  <c r="Q90" i="3"/>
  <c r="N90" i="3"/>
  <c r="P24" i="3"/>
  <c r="V90" i="3"/>
  <c r="T24" i="3"/>
  <c r="X58" i="3"/>
  <c r="R90" i="3"/>
  <c r="J90" i="3"/>
  <c r="O24" i="3"/>
  <c r="W24" i="3"/>
  <c r="V24" i="3"/>
  <c r="M58" i="3"/>
  <c r="L58" i="3"/>
  <c r="P90" i="3"/>
  <c r="W58" i="3"/>
  <c r="M90" i="3"/>
  <c r="U58" i="3"/>
  <c r="P58" i="3"/>
  <c r="U90" i="3"/>
  <c r="S90" i="3"/>
  <c r="T58" i="3"/>
  <c r="L90" i="3"/>
  <c r="J24" i="3"/>
  <c r="M24" i="3"/>
  <c r="X24" i="3"/>
  <c r="L24" i="3"/>
  <c r="U24" i="3"/>
  <c r="A92" i="3" l="1"/>
  <c r="A60" i="3"/>
  <c r="A26" i="3"/>
  <c r="Q91" i="3"/>
  <c r="R91" i="3"/>
  <c r="M59" i="3"/>
  <c r="X25" i="3"/>
  <c r="R59" i="3"/>
  <c r="Q59" i="3"/>
  <c r="K59" i="3"/>
  <c r="P25" i="3"/>
  <c r="O25" i="3"/>
  <c r="W91" i="3"/>
  <c r="U91" i="3"/>
  <c r="J59" i="3"/>
  <c r="L25" i="3"/>
  <c r="X59" i="3"/>
  <c r="S25" i="3"/>
  <c r="U59" i="3"/>
  <c r="J25" i="3"/>
  <c r="K91" i="3"/>
  <c r="P91" i="3"/>
  <c r="V59" i="3"/>
  <c r="W25" i="3"/>
  <c r="P59" i="3"/>
  <c r="U25" i="3"/>
  <c r="Q25" i="3"/>
  <c r="L91" i="3"/>
  <c r="N91" i="3"/>
  <c r="J91" i="3"/>
  <c r="S59" i="3"/>
  <c r="K25" i="3"/>
  <c r="V25" i="3"/>
  <c r="T25" i="3"/>
  <c r="M91" i="3"/>
  <c r="N59" i="3"/>
  <c r="X91" i="3"/>
  <c r="O91" i="3"/>
  <c r="N25" i="3"/>
  <c r="V91" i="3"/>
  <c r="T59" i="3"/>
  <c r="T91" i="3"/>
  <c r="L59" i="3"/>
  <c r="O59" i="3"/>
  <c r="M25" i="3"/>
  <c r="S91" i="3"/>
  <c r="W59" i="3"/>
  <c r="R25" i="3"/>
  <c r="W92" i="3"/>
  <c r="L92" i="3"/>
  <c r="X60" i="3"/>
  <c r="Q26" i="3"/>
  <c r="V26" i="3"/>
  <c r="P26" i="3"/>
  <c r="Q60" i="3"/>
  <c r="O26" i="3"/>
  <c r="R92" i="3"/>
  <c r="K92" i="3"/>
  <c r="X92" i="3"/>
  <c r="W60" i="3"/>
  <c r="S26" i="3"/>
  <c r="J60" i="3"/>
  <c r="R60" i="3"/>
  <c r="M26" i="3"/>
  <c r="X26" i="3"/>
  <c r="V92" i="3"/>
  <c r="T26" i="3"/>
  <c r="Q92" i="3"/>
  <c r="N92" i="3"/>
  <c r="S60" i="3"/>
  <c r="W26" i="3"/>
  <c r="V60" i="3"/>
  <c r="T60" i="3"/>
  <c r="N26" i="3"/>
  <c r="O92" i="3"/>
  <c r="U26" i="3"/>
  <c r="M92" i="3"/>
  <c r="J92" i="3"/>
  <c r="U60" i="3"/>
  <c r="K60" i="3"/>
  <c r="O60" i="3"/>
  <c r="P60" i="3"/>
  <c r="L60" i="3"/>
  <c r="T92" i="3"/>
  <c r="J26" i="3"/>
  <c r="N60" i="3"/>
  <c r="R26" i="3"/>
  <c r="S92" i="3"/>
  <c r="U92" i="3"/>
  <c r="P92" i="3"/>
  <c r="K26" i="3"/>
  <c r="L26" i="3"/>
  <c r="M60" i="3"/>
  <c r="D134" i="3" l="1"/>
  <c r="J134" i="3"/>
  <c r="I134" i="3"/>
  <c r="K13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<sst xmlns="http://schemas.openxmlformats.org/spreadsheetml/2006/main" count="15126" uniqueCount="3303">
  <si>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</si>
  <si>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</si>
  <si>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</si>
  <si>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</si>
  <si>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</si>
  <si>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</si>
  <si>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</si>
  <si>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</si>
  <si>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</si>
  <si>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</si>
  <si>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</si>
  <si>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</si>
  <si>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</si>
  <si>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</si>
  <si>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</si>
  <si>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</si>
  <si>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</si>
  <si>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</si>
  <si>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</si>
  <si>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</si>
  <si>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</si>
  <si>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</si>
  <si>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</si>
  <si>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</si>
  <si>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</si>
  <si>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</si>
  <si>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</si>
  <si>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</si>
  <si>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</si>
  <si>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</si>
  <si>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</si>
  <si>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</si>
  <si>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</si>
  <si>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</si>
  <si>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</si>
  <si>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</si>
  <si>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</si>
  <si>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</si>
  <si>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</si>
  <si>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</si>
  <si>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</si>
  <si>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</si>
  <si>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</si>
  <si>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</si>
  <si>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</si>
  <si>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</si>
  <si>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</si>
  <si>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</si>
  <si>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</si>
  <si>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</si>
  <si>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</si>
  <si>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</si>
  <si>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</si>
  <si>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</si>
  <si>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</si>
  <si>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</si>
  <si>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</si>
  <si>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</si>
  <si>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</si>
  <si>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</si>
  <si>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</si>
  <si>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</si>
  <si>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</si>
  <si>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</si>
  <si>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</si>
  <si>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</si>
  <si>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</si>
  <si>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</si>
  <si>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</si>
  <si>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</si>
  <si>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</si>
  <si>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</si>
  <si>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</si>
  <si>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</si>
  <si>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</si>
  <si>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</si>
  <si>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</si>
  <si>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</si>
  <si>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</si>
  <si>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</si>
  <si>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</si>
  <si>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</si>
  <si>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</si>
  <si>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</si>
  <si>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</si>
  <si>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</si>
  <si>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</si>
  <si>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</si>
  <si>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</si>
  <si>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</si>
  <si>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</si>
  <si>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</si>
  <si>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</si>
  <si>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</si>
  <si>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</si>
  <si>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</si>
  <si>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</si>
  <si>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</si>
  <si>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</si>
  <si>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</si>
  <si>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</si>
  <si>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</si>
  <si>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</si>
  <si>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</si>
  <si>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</si>
  <si>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</si>
  <si>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</si>
  <si>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</si>
  <si>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</si>
  <si>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</si>
  <si>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</si>
  <si>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</si>
  <si>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</si>
  <si>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</si>
  <si>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</si>
  <si>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</si>
  <si>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</si>
  <si>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</si>
  <si>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</si>
  <si>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</si>
  <si>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</si>
  <si>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</si>
  <si>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</si>
  <si>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</si>
  <si>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</si>
  <si>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</si>
  <si>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</si>
  <si>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</si>
  <si>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</si>
  <si>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</si>
  <si>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</si>
  <si>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</si>
  <si>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</si>
  <si>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</si>
  <si>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</si>
  <si>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</si>
  <si>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</si>
  <si>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</si>
  <si>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</si>
  <si>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</si>
  <si>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</si>
  <si>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</si>
  <si>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</si>
  <si>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</si>
  <si>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</si>
  <si>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</si>
  <si>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</si>
  <si>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</si>
  <si>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</si>
  <si>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</si>
  <si>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</si>
  <si>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</si>
  <si>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</si>
  <si>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</si>
  <si>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</si>
  <si>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</si>
  <si>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</si>
  <si>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</si>
  <si>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</si>
  <si>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</si>
  <si>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</si>
  <si>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</si>
  <si>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</si>
  <si>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</si>
  <si>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</si>
  <si>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</si>
  <si>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</si>
  <si>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</si>
  <si>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</si>
  <si>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</si>
  <si>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</si>
  <si>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</si>
  <si>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</si>
  <si>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</si>
  <si>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</si>
  <si>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</si>
  <si>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</si>
  <si>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</si>
  <si>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</si>
  <si>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</si>
  <si>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</si>
  <si>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</si>
  <si>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</si>
  <si>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</si>
  <si>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</si>
  <si>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</si>
  <si>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</si>
  <si>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</si>
  <si>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</si>
  <si>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</si>
  <si>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</si>
  <si>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</si>
  <si>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</si>
  <si>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</si>
  <si>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</si>
  <si>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</si>
  <si>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</si>
  <si>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</si>
  <si>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</si>
  <si>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</si>
  <si>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</si>
  <si>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</si>
  <si>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</si>
  <si>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</si>
  <si>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</si>
  <si>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</si>
  <si>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</si>
  <si>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</si>
  <si>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</si>
  <si>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</si>
  <si>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</si>
  <si>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</si>
  <si>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</si>
  <si>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</si>
  <si>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</si>
  <si>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</si>
  <si>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</si>
  <si>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</si>
  <si>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</si>
  <si>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</si>
  <si>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</si>
  <si>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</si>
  <si>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</si>
  <si>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</si>
  <si>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</si>
  <si>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</si>
  <si>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</si>
  <si>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</si>
  <si>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</si>
  <si>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</si>
  <si>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</si>
  <si>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</si>
  <si>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</si>
  <si>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</si>
  <si>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</si>
  <si>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</si>
  <si>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</si>
  <si>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</si>
  <si>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</si>
  <si>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</si>
  <si>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</si>
  <si>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</si>
  <si>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</si>
  <si>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</si>
  <si>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</si>
  <si>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</si>
  <si>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</si>
  <si>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</si>
  <si>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</si>
  <si>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</si>
  <si>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</si>
  <si>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</si>
  <si>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</si>
  <si>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</si>
  <si>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</si>
  <si>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</si>
  <si>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</si>
  <si>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</si>
  <si>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</si>
  <si>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</si>
  <si>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</si>
  <si>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</si>
  <si>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</si>
  <si>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</si>
  <si>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</si>
  <si>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</si>
  <si>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</si>
  <si>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</si>
  <si>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</si>
  <si>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</si>
  <si>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</si>
  <si>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</si>
  <si>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</si>
  <si>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</si>
  <si>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</si>
  <si>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</si>
  <si>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</si>
  <si>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</si>
  <si>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</si>
  <si>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</si>
  <si>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</si>
  <si>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</si>
  <si>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</si>
  <si>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</si>
  <si>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</si>
  <si>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</si>
  <si>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</si>
  <si>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</si>
  <si>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</si>
  <si>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</si>
  <si>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</si>
  <si>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</si>
  <si>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</si>
  <si>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</si>
  <si>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</si>
  <si>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</si>
  <si>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</si>
  <si>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</si>
  <si>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</si>
  <si>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</si>
  <si>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</si>
  <si>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</si>
  <si>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</si>
  <si>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</si>
  <si>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</si>
  <si>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</si>
  <si>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</si>
  <si>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</si>
  <si>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</si>
  <si>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</si>
  <si>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</si>
  <si>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</si>
  <si>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</si>
  <si>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</si>
  <si>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</si>
  <si>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</si>
  <si>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</si>
  <si>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</si>
  <si>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</si>
  <si>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</si>
  <si>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</si>
  <si>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</si>
  <si>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</si>
  <si>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</si>
  <si>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</si>
  <si>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</si>
  <si>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</si>
  <si>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</si>
  <si>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</si>
  <si>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</si>
  <si>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</si>
  <si>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</si>
  <si>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</si>
  <si>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</si>
  <si>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</si>
  <si>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</si>
  <si>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</si>
  <si>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</si>
  <si>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</si>
  <si>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</si>
  <si>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</si>
  <si>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</si>
  <si>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</si>
  <si>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</si>
  <si>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</si>
  <si>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</si>
  <si>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</si>
  <si>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</si>
  <si>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</si>
  <si>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</si>
  <si>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</si>
  <si>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</si>
  <si>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</si>
  <si>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</si>
  <si>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</si>
  <si>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</si>
  <si>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</si>
  <si>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</si>
  <si>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</si>
  <si>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</si>
  <si>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</si>
  <si>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</si>
  <si>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</si>
  <si>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</si>
  <si>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</si>
  <si>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</si>
  <si>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</si>
  <si>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</si>
  <si>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</si>
  <si>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</si>
  <si>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</si>
  <si>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</si>
  <si>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</si>
  <si>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</si>
  <si>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</si>
  <si>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</si>
  <si>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</si>
  <si>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</si>
  <si>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</si>
  <si>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</si>
  <si>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</si>
  <si>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</si>
  <si>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</si>
  <si>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</si>
  <si>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</si>
  <si>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</si>
  <si>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</si>
  <si>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</si>
  <si>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</si>
  <si>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</si>
  <si>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</si>
  <si>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</si>
  <si>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</si>
  <si>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</si>
  <si>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</si>
  <si>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</si>
  <si>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</si>
  <si>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</si>
  <si>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</si>
  <si>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</si>
  <si>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</si>
  <si>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</si>
  <si>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</si>
  <si>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</si>
  <si>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</si>
  <si>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</si>
  <si>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</si>
  <si>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</si>
  <si>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</si>
  <si>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</si>
  <si>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</si>
  <si>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</si>
  <si>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</si>
  <si>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</si>
  <si>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</si>
  <si>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</si>
  <si>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</si>
  <si>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</si>
  <si>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</si>
  <si>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</si>
  <si>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</si>
  <si>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</si>
  <si>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</si>
  <si>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</si>
  <si>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</si>
  <si>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</si>
  <si>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</si>
  <si>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</si>
  <si>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</si>
  <si>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</si>
  <si>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</si>
  <si>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</si>
  <si>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</si>
  <si>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</si>
  <si>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</si>
  <si>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</si>
  <si>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</si>
  <si>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</si>
  <si>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</si>
  <si>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</si>
  <si>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</si>
  <si>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</si>
  <si>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</si>
  <si>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</si>
  <si>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</si>
  <si>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</si>
  <si>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</si>
  <si>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</si>
  <si>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</si>
  <si>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</si>
  <si>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</si>
  <si>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</si>
  <si>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</si>
  <si>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</si>
  <si>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</si>
  <si>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</si>
  <si>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</si>
  <si>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</si>
  <si>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</si>
  <si>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</si>
  <si>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</si>
  <si>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</si>
  <si>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</si>
  <si>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</si>
  <si>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</si>
  <si>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</si>
  <si>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</si>
  <si>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</si>
  <si>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</si>
  <si>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</si>
  <si>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</si>
  <si>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</si>
  <si>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</si>
  <si>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</si>
  <si>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</si>
  <si>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</si>
  <si>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</si>
  <si>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</si>
  <si>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TD Home and Auto Insurance Company</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</si>
  <si>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</si>
  <si>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</si>
  <si>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</si>
  <si>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</si>
  <si>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</si>
  <si>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</si>
  <si>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</si>
  <si>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</si>
  <si>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</si>
  <si>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</si>
  <si>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</si>
  <si>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</si>
  <si>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</si>
  <si>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</si>
  <si>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</si>
  <si>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</si>
  <si>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</si>
  <si>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</si>
  <si>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</si>
  <si>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</si>
  <si>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</si>
  <si>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</si>
  <si>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</si>
  <si>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</si>
  <si>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</si>
  <si>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</si>
  <si>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</si>
  <si>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</si>
  <si>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</si>
  <si>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</si>
  <si>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</si>
  <si>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</si>
  <si>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</si>
  <si>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</si>
  <si>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</si>
  <si>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</si>
  <si>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</si>
  <si>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</si>
  <si>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</si>
  <si>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</si>
  <si>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</si>
  <si>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</si>
  <si>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</si>
  <si>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</si>
  <si>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</si>
  <si>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</si>
  <si>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</si>
  <si>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</si>
  <si>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</si>
  <si>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</si>
  <si>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</si>
  <si>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</si>
  <si>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</si>
  <si>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</si>
  <si>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</si>
  <si>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</si>
  <si>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</si>
  <si>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</si>
  <si>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</si>
  <si>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</si>
  <si>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</si>
  <si>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</si>
  <si>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</si>
  <si>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</si>
  <si>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</si>
  <si>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</si>
  <si>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</si>
  <si>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</si>
  <si>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</si>
  <si>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</si>
  <si>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</si>
  <si>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</si>
  <si>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</si>
  <si>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</si>
  <si>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</si>
  <si>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</si>
  <si>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</si>
  <si>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</si>
  <si>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</si>
  <si>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</si>
  <si>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</si>
  <si>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</si>
  <si>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</si>
  <si>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</si>
  <si>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</si>
  <si>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</si>
  <si>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</si>
  <si>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</si>
  <si>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</si>
  <si>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</si>
  <si>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</si>
  <si>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</si>
  <si>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</si>
  <si>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</si>
  <si>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</si>
  <si>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</si>
  <si>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</si>
  <si>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</si>
  <si>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</si>
  <si>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</si>
  <si>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</si>
  <si>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</si>
  <si>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</si>
  <si>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</si>
  <si>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</si>
  <si>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</si>
  <si>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</si>
  <si>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</si>
  <si>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</si>
  <si>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</si>
  <si>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</si>
  <si>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</si>
  <si>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</si>
  <si>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</si>
  <si>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</si>
  <si>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</si>
  <si>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</si>
  <si>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</si>
  <si>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</si>
  <si>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</si>
  <si>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</si>
  <si>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</si>
  <si>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</si>
  <si>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</si>
  <si>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</si>
  <si>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</si>
  <si>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</si>
  <si>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</si>
  <si>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</si>
  <si>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</si>
  <si>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</si>
  <si>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</si>
  <si>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</si>
  <si>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</si>
  <si>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</si>
  <si>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</si>
  <si>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</si>
  <si>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</si>
  <si>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</si>
  <si>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</si>
  <si>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</si>
  <si>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</si>
  <si>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</si>
  <si>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</si>
  <si>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</si>
  <si>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</si>
  <si>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</si>
  <si>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</si>
  <si>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</si>
  <si>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</si>
  <si>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</si>
  <si>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</si>
  <si>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</si>
  <si>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</si>
  <si>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</si>
  <si>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</si>
  <si>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</si>
  <si>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</si>
  <si>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</si>
  <si>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</si>
  <si>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</si>
  <si>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</si>
  <si>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</si>
  <si>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</si>
  <si>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</si>
  <si>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</si>
  <si>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</si>
  <si>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</si>
  <si>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</si>
  <si>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</si>
  <si>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</si>
  <si>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</si>
  <si>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</si>
  <si>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</si>
  <si>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</si>
  <si>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</si>
  <si>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</si>
  <si>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</si>
  <si>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</si>
  <si>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</si>
  <si>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</si>
  <si>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</si>
  <si>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</si>
  <si>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</si>
  <si>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</si>
  <si>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</si>
  <si>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</si>
  <si>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</si>
  <si>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</si>
  <si>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</si>
  <si>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</si>
  <si>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</si>
  <si>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</si>
  <si>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</si>
  <si>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</si>
  <si>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</si>
  <si>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</si>
  <si>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</si>
  <si>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</si>
  <si>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</si>
  <si>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</si>
  <si>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</si>
  <si>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</si>
  <si>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</si>
  <si>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</si>
  <si>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</si>
  <si>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</si>
  <si>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</si>
  <si>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</si>
  <si>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</si>
  <si>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</si>
  <si>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</si>
  <si>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</si>
  <si>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</si>
  <si>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</si>
  <si>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</si>
  <si>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</si>
  <si>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</si>
  <si>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</si>
  <si>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</si>
  <si>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</si>
  <si>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</si>
  <si>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</si>
  <si>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</si>
  <si>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</si>
  <si>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</si>
  <si>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</si>
  <si>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</si>
  <si>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</si>
  <si>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</si>
  <si>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</si>
  <si>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</si>
  <si>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</si>
  <si>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</si>
  <si>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</si>
  <si>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</si>
  <si>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</si>
  <si>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</si>
  <si>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</si>
  <si>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</si>
  <si>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</si>
  <si>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</si>
  <si>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</si>
  <si>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</si>
  <si>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</si>
  <si>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</si>
  <si>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</si>
  <si>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</si>
  <si>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</si>
  <si>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</si>
  <si>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</si>
  <si>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</si>
  <si>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</si>
  <si>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</si>
  <si>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</si>
  <si>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</si>
  <si>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</si>
  <si>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</si>
  <si>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</si>
  <si>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</si>
  <si>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</si>
  <si>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</si>
  <si>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</si>
  <si>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</si>
  <si>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</si>
  <si>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</si>
  <si>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</si>
  <si>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</si>
  <si>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</si>
  <si>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</si>
  <si>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</si>
  <si>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</si>
  <si>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</si>
  <si>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</si>
  <si>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</si>
  <si>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</si>
  <si>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</si>
  <si>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</si>
  <si>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</si>
  <si>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</si>
  <si>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</si>
  <si>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</si>
  <si>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</si>
  <si>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</si>
  <si>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</si>
  <si>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</si>
  <si>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</si>
  <si>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</si>
  <si>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</si>
  <si>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</si>
  <si>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</si>
  <si>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</si>
  <si>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</si>
  <si>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</si>
  <si>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</si>
  <si>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</si>
  <si>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</si>
  <si>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</si>
  <si>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</si>
  <si>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</si>
  <si>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</si>
  <si>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</si>
  <si>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</si>
  <si>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</si>
  <si>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</si>
  <si>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</si>
  <si>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</si>
  <si>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</si>
  <si>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</si>
  <si>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</si>
  <si>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</si>
  <si>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</si>
  <si>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</si>
  <si>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</si>
  <si>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</si>
  <si>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</si>
  <si>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</si>
  <si>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</si>
  <si>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</si>
  <si>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</si>
  <si>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</si>
  <si>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</si>
  <si>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</si>
  <si>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</si>
  <si>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</si>
  <si>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</si>
  <si>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</si>
  <si>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</si>
  <si>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</si>
  <si>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</si>
  <si>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</si>
  <si>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</si>
  <si>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</si>
  <si>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</si>
  <si>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</si>
  <si>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</si>
  <si>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</si>
  <si>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</si>
  <si>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</si>
  <si>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</si>
  <si>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</si>
  <si>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</si>
  <si>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</si>
  <si>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</si>
  <si>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</si>
  <si>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</si>
  <si>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</si>
  <si>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</si>
  <si>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</si>
  <si>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</si>
  <si>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</si>
  <si>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</si>
  <si>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</si>
  <si>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</si>
  <si>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</si>
  <si>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</si>
  <si>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</si>
  <si>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</si>
  <si>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</si>
  <si>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</si>
  <si>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</si>
  <si>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</si>
  <si>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</si>
  <si>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</si>
  <si>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</si>
  <si>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</si>
  <si>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</si>
  <si>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</si>
  <si>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</si>
  <si>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</si>
  <si>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</si>
  <si>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</si>
  <si>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</si>
  <si>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</si>
  <si>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</si>
  <si>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</si>
  <si>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</si>
  <si>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</si>
  <si>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</si>
  <si>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</si>
  <si>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</si>
  <si>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</si>
  <si>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</si>
  <si>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</si>
  <si>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</si>
  <si>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</si>
  <si>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</si>
  <si>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</si>
  <si>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</si>
  <si>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</si>
  <si>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</si>
  <si>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</si>
  <si>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</si>
  <si>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</si>
  <si>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</si>
  <si>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</si>
  <si>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</si>
  <si>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</si>
  <si>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</si>
  <si>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</si>
  <si>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</si>
  <si>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</si>
  <si>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</si>
  <si>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</si>
  <si>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</si>
  <si>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</si>
  <si>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</si>
  <si>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</si>
  <si>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</si>
  <si>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</si>
  <si>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</si>
  <si>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</si>
  <si>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</si>
  <si>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</si>
  <si>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</si>
  <si>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</si>
  <si>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</si>
  <si>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</si>
  <si>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</si>
  <si>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</si>
  <si>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</si>
  <si>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</si>
  <si>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</si>
  <si>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</si>
  <si>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</si>
  <si>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</si>
  <si>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</si>
  <si>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</si>
  <si>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</si>
  <si>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</si>
  <si>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</si>
  <si>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</si>
  <si>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</si>
  <si>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</si>
  <si>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</si>
  <si>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</si>
  <si>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</si>
  <si>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</si>
  <si>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</si>
  <si>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</si>
  <si>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</si>
  <si>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</si>
  <si>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</si>
  <si>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</si>
  <si>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</si>
  <si>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</si>
  <si>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</si>
  <si>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</si>
  <si>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</si>
  <si>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</si>
  <si>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</si>
  <si>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</si>
  <si>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</si>
  <si>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</si>
  <si>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</si>
  <si>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</si>
  <si>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</si>
  <si>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</si>
  <si>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</si>
  <si>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</si>
  <si>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</si>
  <si>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</si>
  <si>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</si>
  <si>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</si>
  <si>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</si>
  <si>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</si>
  <si>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</si>
  <si>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</si>
  <si>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</si>
  <si>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</si>
  <si>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</si>
  <si>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</si>
  <si>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</si>
  <si>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</si>
  <si>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</si>
  <si>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</si>
  <si>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</si>
  <si>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</si>
  <si>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</si>
  <si>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</si>
  <si>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</si>
  <si>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</si>
  <si>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</si>
  <si>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</si>
  <si>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</si>
  <si>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</si>
  <si>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</si>
  <si>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</si>
  <si>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</si>
  <si>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</si>
  <si>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</si>
  <si>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</si>
  <si>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</si>
  <si>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</si>
  <si>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</si>
  <si>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</si>
  <si>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</si>
  <si>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</si>
  <si>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</si>
  <si>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</si>
  <si>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</si>
  <si>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</si>
  <si>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</si>
  <si>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</si>
  <si>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</si>
  <si>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</si>
  <si>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</si>
  <si>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</si>
  <si>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</si>
  <si>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</si>
  <si>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</si>
  <si>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</si>
  <si>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</si>
  <si>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</si>
  <si>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</si>
  <si>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</si>
  <si>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</si>
  <si>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</si>
  <si>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</si>
  <si>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</si>
  <si>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</si>
  <si>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</si>
  <si>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</si>
  <si>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</si>
  <si>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</si>
  <si>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</si>
  <si>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</si>
  <si>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</si>
  <si>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</si>
  <si>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</si>
  <si>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</si>
  <si>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</si>
  <si>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</si>
  <si>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</si>
  <si>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</si>
  <si>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</si>
  <si>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</si>
  <si>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</si>
  <si>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</si>
  <si>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</si>
  <si>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</si>
  <si>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</si>
  <si>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</si>
  <si>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</si>
  <si>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</si>
  <si>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</si>
  <si>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</si>
  <si>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</si>
  <si>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</si>
  <si>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</si>
  <si>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</si>
  <si>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</si>
  <si>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</si>
  <si>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</si>
  <si>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</si>
  <si>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</si>
  <si>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</si>
  <si>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</si>
  <si>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</si>
  <si>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</si>
  <si>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</si>
  <si>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</si>
  <si>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</si>
  <si>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</si>
  <si>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</si>
  <si>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</si>
  <si>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</si>
  <si>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</si>
  <si>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</si>
  <si>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</si>
  <si>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</si>
  <si>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</si>
  <si>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</si>
  <si>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</si>
  <si>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</si>
  <si>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</si>
  <si>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</si>
  <si>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</si>
  <si>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</si>
  <si>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</si>
  <si>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</si>
  <si>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</si>
  <si>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</si>
  <si>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</si>
  <si>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</si>
  <si>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</si>
  <si>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</si>
  <si>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</si>
  <si>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</si>
  <si>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</si>
  <si>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</si>
  <si>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</si>
  <si>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</si>
  <si>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</si>
  <si>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</si>
  <si>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</si>
  <si>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</si>
  <si>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</si>
  <si>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</si>
  <si>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</si>
  <si>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</si>
  <si>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</si>
  <si>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</si>
  <si>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</si>
  <si>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</si>
  <si>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</si>
  <si>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</si>
  <si>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</si>
  <si>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</si>
  <si>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</si>
  <si>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</si>
  <si>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</si>
  <si>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</si>
  <si>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</si>
  <si>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</si>
  <si>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</si>
  <si>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</si>
  <si>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</si>
  <si>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</si>
  <si>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</si>
  <si>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</si>
  <si>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</si>
  <si>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</si>
  <si>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</si>
  <si>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</si>
  <si>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</si>
  <si>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</si>
  <si>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</si>
  <si>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</si>
  <si>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</si>
  <si>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</si>
  <si>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</si>
  <si>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</si>
  <si>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</si>
  <si>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</si>
  <si>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</si>
  <si>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</si>
  <si>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</si>
  <si>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</si>
  <si>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</si>
  <si>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</si>
  <si>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</si>
  <si>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</si>
  <si>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</si>
  <si>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</si>
  <si>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</si>
  <si>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</si>
  <si>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</si>
  <si>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</si>
  <si>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</si>
  <si>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</si>
  <si>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</si>
  <si>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</si>
  <si>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</si>
  <si>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</si>
  <si>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</si>
  <si>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</si>
  <si>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</si>
  <si>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</si>
  <si>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</si>
  <si>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</si>
  <si>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</si>
  <si>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</si>
  <si>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</si>
  <si>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</si>
  <si>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</si>
  <si>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</si>
  <si>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</si>
  <si>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</si>
  <si>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</si>
  <si>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</si>
  <si>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</si>
  <si>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</si>
  <si>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</si>
  <si>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</si>
  <si>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</si>
  <si>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</si>
  <si>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</si>
  <si>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</si>
  <si>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</si>
  <si>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</si>
  <si>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</si>
  <si>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</si>
  <si>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</si>
  <si>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</si>
  <si>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</si>
  <si>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</si>
  <si>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</si>
  <si>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</si>
  <si>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</si>
  <si>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</si>
  <si>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</si>
  <si>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</si>
  <si>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</si>
  <si>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</si>
  <si>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</si>
  <si>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</si>
  <si>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</si>
  <si>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</si>
  <si>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</si>
  <si>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</si>
  <si>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</si>
  <si>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</si>
  <si>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</si>
  <si>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</si>
  <si>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</si>
  <si>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</si>
  <si>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</si>
  <si>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</si>
  <si>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</si>
  <si>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</si>
  <si>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</si>
  <si>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</si>
  <si>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</si>
  <si>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</si>
  <si>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</si>
  <si>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</si>
  <si>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</si>
  <si>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</si>
  <si>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</si>
  <si>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</si>
  <si>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</si>
  <si>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</si>
  <si>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</si>
  <si>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</si>
  <si>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</si>
  <si>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</si>
  <si>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</si>
  <si>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</si>
  <si>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</si>
  <si>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</si>
  <si>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</si>
  <si>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</si>
  <si>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</si>
  <si>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</si>
  <si>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</si>
  <si>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</si>
  <si>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</si>
  <si>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</si>
  <si>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</si>
  <si>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</si>
  <si>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</si>
  <si>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</si>
  <si>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</si>
  <si>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</si>
  <si>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</si>
  <si>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</si>
  <si>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</si>
  <si>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</si>
  <si>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</si>
  <si>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</si>
  <si>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</si>
  <si>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</si>
  <si>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</si>
  <si>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</si>
  <si>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</si>
  <si>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</si>
  <si>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</si>
  <si>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</si>
  <si>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</si>
  <si>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</si>
  <si>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</si>
  <si>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</si>
  <si>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</si>
  <si>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</si>
  <si>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</si>
  <si>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</si>
  <si>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</si>
  <si>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</si>
  <si>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</si>
  <si>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</si>
  <si>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</si>
  <si>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</si>
  <si>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</si>
  <si>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</si>
  <si>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</si>
  <si>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</si>
  <si>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</si>
  <si>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</si>
  <si>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</si>
  <si>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</si>
  <si>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</si>
  <si>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</si>
  <si>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</si>
  <si>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</si>
  <si>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</si>
  <si>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</si>
  <si>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</si>
  <si>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</si>
  <si>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</si>
  <si>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</si>
  <si>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</si>
  <si>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</si>
  <si>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</si>
  <si>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</si>
  <si>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</si>
  <si>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</si>
  <si>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</si>
  <si>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</si>
  <si>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</si>
  <si>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</si>
  <si>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</si>
  <si>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</si>
  <si>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</si>
  <si>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</si>
  <si>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</si>
  <si>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</si>
  <si>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</si>
  <si>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</si>
  <si>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</si>
  <si>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</si>
  <si>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</si>
  <si>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</si>
  <si>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</si>
  <si>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</si>
  <si>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</si>
  <si>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</si>
  <si>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</si>
  <si>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</si>
  <si>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</si>
  <si>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</si>
  <si>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</si>
  <si>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</si>
  <si>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</si>
  <si>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</si>
  <si>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</si>
  <si>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</si>
  <si>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</si>
  <si>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</si>
  <si>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</si>
  <si>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</si>
  <si>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</si>
  <si>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</si>
  <si>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</si>
  <si>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</si>
  <si>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</si>
  <si>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</si>
  <si>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</si>
  <si>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</si>
  <si>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</si>
  <si>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</si>
  <si>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</si>
  <si>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</si>
  <si>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</si>
  <si>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</si>
  <si>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</si>
  <si>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</si>
  <si>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</si>
  <si>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</si>
  <si>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</si>
  <si>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</si>
  <si>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</si>
  <si>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</si>
  <si>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true</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</si>
  <si>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</si>
  <si>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</si>
  <si>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</si>
  <si>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</si>
  <si>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</si>
  <si>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</si>
  <si>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</si>
  <si>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</si>
  <si>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</si>
  <si>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</si>
  <si>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</si>
  <si>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</si>
  <si>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</si>
  <si>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</si>
  <si>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</si>
  <si>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</si>
  <si>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</si>
  <si>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</si>
  <si>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</si>
  <si>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</si>
  <si>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</si>
  <si>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</si>
  <si>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</si>
  <si>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</si>
  <si>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</si>
  <si>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</si>
  <si>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</si>
  <si>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</si>
  <si>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</si>
  <si>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</si>
  <si>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</si>
  <si>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</si>
  <si>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</si>
  <si>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</si>
  <si>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</si>
  <si>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</si>
  <si>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</si>
  <si>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</si>
  <si>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</si>
  <si>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</si>
  <si>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</si>
  <si>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</si>
  <si>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</si>
  <si>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</si>
  <si>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</si>
  <si>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</si>
  <si>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</si>
  <si>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</si>
  <si>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</si>
  <si>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</si>
  <si>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</si>
  <si>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</si>
  <si>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</si>
  <si>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</si>
  <si>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</si>
  <si>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</si>
  <si>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</si>
  <si>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</si>
  <si>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</si>
  <si>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</si>
  <si>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</si>
  <si>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</si>
  <si>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</si>
  <si>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</si>
  <si>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</si>
  <si>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</si>
  <si>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</si>
  <si>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</si>
  <si>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</si>
  <si>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</si>
  <si>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</si>
  <si>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</si>
  <si>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</si>
  <si>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</si>
  <si>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</si>
  <si>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</si>
  <si>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</si>
  <si>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</si>
  <si>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</si>
  <si>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</si>
  <si>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</si>
  <si>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</si>
  <si>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</si>
  <si>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</si>
  <si>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</si>
  <si>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</si>
  <si>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</si>
  <si>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</si>
  <si>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</si>
  <si>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</si>
  <si>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</si>
  <si>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</si>
  <si>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</si>
  <si>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</si>
  <si>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</si>
  <si>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</si>
  <si>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</si>
  <si>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</si>
  <si>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</si>
  <si>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</si>
  <si>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</si>
  <si>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</si>
  <si>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</si>
  <si>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</si>
  <si>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</si>
  <si>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</si>
  <si>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</si>
  <si>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</si>
  <si>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</si>
  <si>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</si>
  <si>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</si>
  <si>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</si>
  <si>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</si>
  <si>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</si>
  <si>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</si>
  <si>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</si>
  <si>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</si>
  <si>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</si>
  <si>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</si>
  <si>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</si>
  <si>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</si>
  <si>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</si>
  <si>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</si>
  <si>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</si>
  <si>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</si>
  <si>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</si>
  <si>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</si>
  <si>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</si>
  <si>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</si>
  <si>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</si>
  <si>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</si>
  <si>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</si>
  <si>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</si>
  <si>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</si>
  <si>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</si>
  <si>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</si>
  <si>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</si>
  <si>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</si>
  <si>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</si>
  <si>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</si>
  <si>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</si>
  <si>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</si>
  <si>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</si>
  <si>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</si>
  <si>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</si>
  <si>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</si>
  <si>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</si>
  <si>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</si>
  <si>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</si>
  <si>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</si>
  <si>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</si>
  <si>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</si>
  <si>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</si>
  <si>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</si>
  <si>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</si>
  <si>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</si>
  <si>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</si>
  <si>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</si>
  <si>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</si>
  <si>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</si>
  <si>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</si>
  <si>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</si>
  <si>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</si>
  <si>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</si>
  <si>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</si>
  <si>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</si>
  <si>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</si>
  <si>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</si>
  <si>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</si>
  <si>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</si>
  <si>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</si>
  <si>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</si>
  <si>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</si>
  <si>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</si>
  <si>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</si>
  <si>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</si>
  <si>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</si>
  <si>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</si>
  <si>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</si>
  <si>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</si>
  <si>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</si>
  <si>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</si>
  <si>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</si>
  <si>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</si>
  <si>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</si>
  <si>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</si>
  <si>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</si>
  <si>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</si>
  <si>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</si>
  <si>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</si>
  <si>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</si>
  <si>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</si>
  <si>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</si>
  <si>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</si>
  <si>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</si>
  <si>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</si>
  <si>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</si>
  <si>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</si>
  <si>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</si>
  <si>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</si>
  <si>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</si>
  <si>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</si>
  <si>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</si>
  <si>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</si>
  <si>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</si>
  <si>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</si>
  <si>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</si>
  <si>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</si>
  <si>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</si>
  <si>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</si>
  <si>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</si>
  <si>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</si>
  <si>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</si>
  <si>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</si>
  <si>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</si>
  <si>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</si>
  <si>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</si>
  <si>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</si>
  <si>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</si>
  <si>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</si>
  <si>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</si>
  <si>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</si>
  <si>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</si>
  <si>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</si>
  <si>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</si>
  <si>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</si>
  <si>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</si>
  <si>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</si>
  <si>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</si>
  <si>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</si>
  <si>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</si>
  <si>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</si>
  <si>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</si>
  <si>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</si>
  <si>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</si>
  <si>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</si>
  <si>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</si>
  <si>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</si>
  <si>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</si>
  <si>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</si>
  <si>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</si>
  <si>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</si>
  <si>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</si>
  <si>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</si>
  <si>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</si>
  <si>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</si>
  <si>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</si>
  <si>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</si>
  <si>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</si>
  <si>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</si>
  <si>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</si>
  <si>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</si>
  <si>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</si>
  <si>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</si>
  <si>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</si>
  <si>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</si>
  <si>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</si>
  <si>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</si>
  <si>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</si>
  <si>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</si>
  <si>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</si>
  <si>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</si>
  <si>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</si>
  <si>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</si>
  <si>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</si>
  <si>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</si>
  <si>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</si>
  <si>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</si>
  <si>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</si>
  <si>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</si>
  <si>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</si>
  <si>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</si>
  <si>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</si>
  <si>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</si>
  <si>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</si>
  <si>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</si>
  <si>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</si>
  <si>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</si>
  <si>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</si>
  <si>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</si>
  <si>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</si>
  <si>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</si>
  <si>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</si>
  <si>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</si>
  <si>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</si>
  <si>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</si>
  <si>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</si>
  <si>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</si>
  <si>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</si>
  <si>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</si>
  <si>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</si>
  <si>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</si>
  <si>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</si>
  <si>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</si>
  <si>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</si>
  <si>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</si>
  <si>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</si>
  <si>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</si>
  <si>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</si>
  <si>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</si>
  <si>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</si>
  <si>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</si>
  <si>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</si>
  <si>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</si>
  <si>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</si>
  <si>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</si>
  <si>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</si>
  <si>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</si>
  <si>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</si>
  <si>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</si>
  <si>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</si>
  <si>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</si>
  <si>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</si>
  <si>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</si>
  <si>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</si>
  <si>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</si>
  <si>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</si>
  <si>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</si>
  <si>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</si>
  <si>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</si>
  <si>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</si>
  <si>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</si>
  <si>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</si>
  <si>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</si>
  <si>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</si>
  <si>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</si>
  <si>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</si>
  <si>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</si>
  <si>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</si>
  <si>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</si>
  <si>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</si>
  <si>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</si>
  <si>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</si>
  <si>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</si>
  <si>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</si>
  <si>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</si>
  <si>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</si>
  <si>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</si>
  <si>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</si>
  <si>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</si>
  <si>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</si>
  <si>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</si>
  <si>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</si>
  <si>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</si>
  <si>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</si>
  <si>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</si>
  <si>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</si>
  <si>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</si>
  <si>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</si>
  <si>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</si>
  <si>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</si>
  <si>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</si>
  <si>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</si>
  <si>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</si>
  <si>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</si>
  <si>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</si>
  <si>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</si>
  <si>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</si>
  <si>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</si>
  <si>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</si>
  <si>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</si>
  <si>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</si>
  <si>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</si>
  <si>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</si>
  <si>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</si>
  <si>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</si>
  <si>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</si>
  <si>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</si>
  <si>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</si>
  <si>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</si>
  <si>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</si>
  <si>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</si>
  <si>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</si>
  <si>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</si>
  <si>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</si>
  <si>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</si>
  <si>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</si>
  <si>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</si>
  <si>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</si>
  <si>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</si>
  <si>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</si>
  <si>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</si>
  <si>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</si>
  <si>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</si>
  <si>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</si>
  <si>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</si>
  <si>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</si>
  <si>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</si>
  <si>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</si>
  <si>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</si>
  <si>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</si>
  <si>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</si>
  <si>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</si>
  <si>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</si>
  <si>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</si>
  <si>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</si>
  <si>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</si>
  <si>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</si>
  <si>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</si>
  <si>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</si>
  <si>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</si>
  <si>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</si>
  <si>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</si>
  <si>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</si>
  <si>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</si>
  <si>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</si>
  <si>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</si>
  <si>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</si>
  <si>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</si>
  <si>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</si>
  <si>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</si>
  <si>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</si>
  <si>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</si>
  <si>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</si>
  <si>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</si>
  <si>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</si>
  <si>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</si>
  <si>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</si>
  <si>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</si>
  <si>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</si>
  <si>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</si>
  <si>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</si>
  <si>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</si>
  <si>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</si>
  <si>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</si>
  <si>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</si>
  <si>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</si>
  <si>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</si>
  <si>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</si>
  <si>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</si>
  <si>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</si>
  <si>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</si>
  <si>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</si>
  <si>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</si>
  <si>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</si>
  <si>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</si>
  <si>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</si>
  <si>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</si>
  <si>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</si>
  <si>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</si>
  <si>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</si>
  <si>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</si>
  <si>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</si>
  <si>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</si>
  <si>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</si>
  <si>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</si>
  <si>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</si>
  <si>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</si>
  <si>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</si>
  <si>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</si>
  <si>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</si>
  <si>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</si>
  <si>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</si>
  <si>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</si>
  <si>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</si>
  <si>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</si>
  <si>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</si>
  <si>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</si>
  <si>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</si>
  <si>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</si>
  <si>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</si>
  <si>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</si>
  <si>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</si>
  <si>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</si>
  <si>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</si>
  <si>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</si>
  <si>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</si>
  <si>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</si>
  <si>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</si>
  <si>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</si>
  <si>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</si>
  <si>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</si>
  <si>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</si>
  <si>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</si>
  <si>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</si>
  <si>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</si>
  <si>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</si>
  <si>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</si>
  <si>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</si>
  <si>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</si>
  <si>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</si>
  <si>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</si>
  <si>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</si>
  <si>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</si>
  <si>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</si>
  <si>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</si>
  <si>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</si>
  <si>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</si>
  <si>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</si>
  <si>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</si>
  <si>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</si>
  <si>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</si>
  <si>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</si>
  <si>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</si>
  <si>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</si>
  <si>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</si>
  <si>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</si>
  <si>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</si>
  <si>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</si>
  <si>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</si>
  <si>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</si>
  <si>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</si>
  <si>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</si>
  <si>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</si>
  <si>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</si>
  <si>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</si>
  <si>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</si>
  <si>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</si>
  <si>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</si>
  <si>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</si>
  <si>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</si>
  <si>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</si>
  <si>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</si>
  <si>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</si>
  <si>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</si>
  <si>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</si>
  <si>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</si>
  <si>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</si>
  <si>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</si>
  <si>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</si>
  <si>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</si>
  <si>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</si>
  <si>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</si>
  <si>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</si>
  <si>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</si>
  <si>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</si>
  <si>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</si>
  <si>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</si>
  <si>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</si>
  <si>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</si>
  <si>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</si>
  <si>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</si>
  <si>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</si>
  <si>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</si>
  <si>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</si>
  <si>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</si>
  <si>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</si>
  <si>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</si>
  <si>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</si>
  <si>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</si>
  <si>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</si>
  <si>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</si>
  <si>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</si>
  <si>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</si>
  <si>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</si>
  <si>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</si>
  <si>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</si>
  <si>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</si>
  <si>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</si>
  <si>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</si>
  <si>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</si>
  <si>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</si>
  <si>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</si>
  <si>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</si>
  <si>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</si>
  <si>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</si>
  <si>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</si>
  <si>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</si>
  <si>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</si>
  <si>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</si>
  <si>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</si>
  <si>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</si>
  <si>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</si>
  <si>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</si>
  <si>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</si>
  <si>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</si>
  <si>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</si>
  <si>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</si>
  <si>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</si>
  <si>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</si>
  <si>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</si>
  <si>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</si>
  <si>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</si>
  <si>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</si>
  <si>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</si>
  <si>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</si>
  <si>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</si>
  <si>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</si>
  <si>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</si>
  <si>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</si>
  <si>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</si>
  <si>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</si>
  <si>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</si>
  <si>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</si>
  <si>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</si>
  <si>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</si>
  <si>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</si>
  <si>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</si>
  <si>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</si>
  <si>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</si>
  <si>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</si>
  <si>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</si>
  <si>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</si>
  <si>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</si>
  <si>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</si>
  <si>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</si>
  <si>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</si>
  <si>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</si>
  <si>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</si>
  <si>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</si>
  <si>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</si>
  <si>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</si>
  <si>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</si>
  <si>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</si>
  <si>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</si>
  <si>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</si>
  <si>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</si>
  <si>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</si>
  <si>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</si>
  <si>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</si>
  <si>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</si>
  <si>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</si>
  <si>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</si>
  <si>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</si>
  <si>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</si>
  <si>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</si>
  <si>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</si>
  <si>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</si>
  <si>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</si>
  <si>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</si>
  <si>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</si>
  <si>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</si>
  <si>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</si>
  <si>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</si>
  <si>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</si>
  <si>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</si>
  <si>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</si>
  <si>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</si>
  <si>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</si>
  <si>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</si>
  <si>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</si>
  <si>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</si>
  <si>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</si>
  <si>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</si>
  <si>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</si>
  <si>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</si>
  <si>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</si>
  <si>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</si>
  <si>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</si>
  <si>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</si>
  <si>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</si>
  <si>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</si>
  <si>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</si>
  <si>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</si>
  <si>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</si>
  <si>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</si>
  <si>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</si>
  <si>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</si>
  <si>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</si>
  <si>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</si>
  <si>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</si>
  <si>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</si>
  <si>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</si>
  <si>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</si>
  <si>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</si>
  <si>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</si>
  <si>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</si>
  <si>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</si>
  <si>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</si>
  <si>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</si>
  <si>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</si>
  <si>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</si>
  <si>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</si>
  <si>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</si>
  <si>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</si>
  <si>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</si>
  <si>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</si>
  <si>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</si>
  <si>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</si>
  <si>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</si>
  <si>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</si>
  <si>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</si>
  <si>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</si>
  <si>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</si>
  <si>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</si>
  <si>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</si>
  <si>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</si>
  <si>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</si>
  <si>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</si>
  <si>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</si>
  <si>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</si>
  <si>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</si>
  <si>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</si>
  <si>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</si>
  <si>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</si>
  <si>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</si>
  <si>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</si>
  <si>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</si>
  <si>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</si>
  <si>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</si>
  <si>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</si>
  <si>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</si>
  <si>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</si>
  <si>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</si>
  <si>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</si>
  <si>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</si>
  <si>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</si>
  <si>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</si>
  <si>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</si>
  <si>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</si>
  <si>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</si>
  <si>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</si>
  <si>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</si>
  <si>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</si>
  <si>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</si>
  <si>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</si>
  <si>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</si>
  <si>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</si>
  <si>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</si>
  <si>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</si>
  <si>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</si>
  <si>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</si>
  <si>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</si>
  <si>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</si>
  <si>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</si>
  <si>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</si>
  <si>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</si>
  <si>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</si>
  <si>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</si>
  <si>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</si>
  <si>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</si>
  <si>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</si>
  <si>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</si>
  <si>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</si>
  <si>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</si>
  <si>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</si>
  <si>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</si>
  <si>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</si>
  <si>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</si>
  <si>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</si>
  <si>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</si>
  <si>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</si>
  <si>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</si>
  <si>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</si>
  <si>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</si>
  <si>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</si>
  <si>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</si>
  <si>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</si>
  <si>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</si>
  <si>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</si>
  <si>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</si>
  <si>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</si>
  <si>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</si>
  <si>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</si>
  <si>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</si>
  <si>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</si>
  <si>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</si>
  <si>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</si>
  <si>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</si>
  <si>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</si>
  <si>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</si>
  <si>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</si>
  <si>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</si>
  <si>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</si>
  <si>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</si>
  <si>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</si>
  <si>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</si>
  <si>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</si>
  <si>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</si>
  <si>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</si>
  <si>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</si>
  <si>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</si>
  <si>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</si>
  <si>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</si>
  <si>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</si>
  <si>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</si>
  <si>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</si>
  <si>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</si>
  <si>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</si>
  <si>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</si>
  <si>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</si>
  <si>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</si>
  <si>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</si>
  <si>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</si>
  <si>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</si>
  <si>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</si>
  <si>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</si>
  <si>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</si>
  <si>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</si>
  <si>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</si>
  <si>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</si>
  <si>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</si>
  <si>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</si>
  <si>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</si>
  <si>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</si>
  <si>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</si>
  <si>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</si>
  <si>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</si>
  <si>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</si>
  <si>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</si>
  <si>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</si>
  <si>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</si>
  <si>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</si>
  <si>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</si>
  <si>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</si>
  <si>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</si>
  <si>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</si>
  <si>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</si>
  <si>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</si>
  <si>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</si>
  <si>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</si>
  <si>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</si>
  <si>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</si>
  <si>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</si>
  <si>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</si>
  <si>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</si>
  <si>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</si>
  <si>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</si>
  <si>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</si>
  <si>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</si>
  <si>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</si>
  <si>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</si>
  <si>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</si>
  <si>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</si>
  <si>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</si>
  <si>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</si>
  <si>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</si>
  <si>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</si>
  <si>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</si>
  <si>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</si>
  <si>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</si>
  <si>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</si>
  <si>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</si>
  <si>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</si>
  <si>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</si>
  <si>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</si>
  <si>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</si>
  <si>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</si>
  <si>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</si>
  <si>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</si>
  <si>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</si>
  <si>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</si>
  <si>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</si>
  <si>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</si>
  <si>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</si>
  <si>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</si>
  <si>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</si>
  <si>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</si>
  <si>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</si>
  <si>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</si>
  <si>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</si>
  <si>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</si>
  <si>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</si>
  <si>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</si>
  <si>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</si>
  <si>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</si>
  <si>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</si>
  <si>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</si>
  <si>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</si>
  <si>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</si>
  <si>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</si>
  <si>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</si>
  <si>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</si>
  <si>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</si>
  <si>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</si>
  <si>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</si>
  <si>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</si>
  <si>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</si>
  <si>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</si>
  <si>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</si>
  <si>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</si>
  <si>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</si>
  <si>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</si>
  <si>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</si>
  <si>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</si>
  <si>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</si>
  <si>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</si>
  <si>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</si>
  <si>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</si>
  <si>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</si>
  <si>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</si>
  <si>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</si>
  <si>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</si>
  <si>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</si>
  <si>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</si>
  <si>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</si>
  <si>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</si>
  <si>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</si>
  <si>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</si>
  <si>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</si>
  <si>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</si>
  <si>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</si>
  <si>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</si>
  <si>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</si>
  <si>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</si>
  <si>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</si>
  <si>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</si>
  <si>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</si>
  <si>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</si>
  <si>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</si>
  <si>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</si>
  <si>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</si>
  <si>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</si>
  <si>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</si>
  <si>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</si>
  <si>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</si>
  <si>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</si>
  <si>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</si>
  <si>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</si>
  <si>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</si>
  <si>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</si>
  <si>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</si>
  <si>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</si>
  <si>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</si>
  <si>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</si>
  <si>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</si>
  <si>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</si>
  <si>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</si>
  <si>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</si>
  <si>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</si>
  <si>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</si>
  <si>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</si>
  <si>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</si>
  <si>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</si>
  <si>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</si>
  <si>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</si>
  <si>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</si>
  <si>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</si>
  <si>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</si>
  <si>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</si>
  <si>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</si>
  <si>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</si>
  <si>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</si>
  <si>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</si>
  <si>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</si>
  <si>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</si>
  <si>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</si>
  <si>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</si>
  <si>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</si>
  <si>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</si>
  <si>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</si>
  <si>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</si>
  <si>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</si>
  <si>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</si>
  <si>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</si>
  <si>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</si>
  <si>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</si>
  <si>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</si>
  <si>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</si>
  <si>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</si>
  <si>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</si>
  <si>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</si>
  <si>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</si>
  <si>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</si>
  <si>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</si>
  <si>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</si>
  <si>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</si>
  <si>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</si>
  <si>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</si>
  <si>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</si>
  <si>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</si>
  <si>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</si>
  <si>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</si>
  <si>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</si>
  <si>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</si>
  <si>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</si>
  <si>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</si>
  <si>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</si>
  <si>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</si>
  <si>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</si>
  <si>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</si>
  <si>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</si>
  <si>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</si>
  <si>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</si>
  <si>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</si>
  <si>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</si>
  <si>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</si>
  <si>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</si>
  <si>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</si>
  <si>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</si>
  <si>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</si>
  <si>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</si>
  <si>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</si>
  <si>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</si>
  <si>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</si>
  <si>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</si>
  <si>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</si>
  <si>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</si>
  <si>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</si>
  <si>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</si>
  <si>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</si>
  <si>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</si>
  <si>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</si>
  <si>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</si>
  <si>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</si>
  <si>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</si>
  <si>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</si>
  <si>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</si>
  <si>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</si>
  <si>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</si>
  <si>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</si>
  <si>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</si>
  <si>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</si>
  <si>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</si>
  <si>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</si>
  <si>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</si>
  <si>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</si>
  <si>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</si>
  <si>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</si>
  <si>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</si>
  <si>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</si>
  <si>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</si>
  <si>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</si>
  <si>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</si>
  <si>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</si>
  <si>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</si>
  <si>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</si>
  <si>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</si>
  <si>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</si>
  <si>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</si>
  <si>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</si>
  <si>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</si>
  <si>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</si>
  <si>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</si>
  <si>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</si>
  <si>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</si>
  <si>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</si>
  <si>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</si>
  <si>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</si>
  <si>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</si>
  <si>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</si>
  <si>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</si>
  <si>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</si>
  <si>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</si>
  <si>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</si>
  <si>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</si>
  <si>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</si>
  <si>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</si>
  <si>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</si>
  <si>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</si>
  <si>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</si>
  <si>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</si>
  <si>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</si>
  <si>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</si>
  <si>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</si>
  <si>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</si>
  <si>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</si>
  <si>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</si>
  <si>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</si>
  <si>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</si>
  <si>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</si>
  <si>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</si>
  <si>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</si>
  <si>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</si>
  <si>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</si>
  <si>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</si>
  <si>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</si>
  <si>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</si>
  <si>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</si>
  <si>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</si>
  <si>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</si>
  <si>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</si>
  <si>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</si>
  <si>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</si>
  <si>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</si>
  <si>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</si>
  <si>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</si>
  <si>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</si>
  <si>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</si>
  <si>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</si>
  <si>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</si>
  <si>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</si>
  <si>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</si>
  <si>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</si>
  <si>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</si>
  <si>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</si>
  <si>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</si>
  <si>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</si>
  <si>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</si>
  <si>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</si>
  <si>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</si>
  <si>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</si>
  <si>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</si>
  <si>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</si>
  <si>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</si>
  <si>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</si>
  <si>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</si>
  <si>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</si>
  <si>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</si>
  <si>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</si>
  <si>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</si>
  <si>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</si>
  <si>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</si>
  <si>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</si>
  <si>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</si>
  <si>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</si>
  <si>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</si>
  <si>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</si>
  <si>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</si>
  <si>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</si>
  <si>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</si>
  <si>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</si>
  <si>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</si>
  <si>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</si>
  <si>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</si>
  <si>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</si>
  <si>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</si>
  <si>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</si>
  <si>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</si>
  <si>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</si>
  <si>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</si>
  <si>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</si>
  <si>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</si>
  <si>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</si>
  <si>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</si>
  <si>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</si>
  <si>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</si>
  <si>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</si>
  <si>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</si>
  <si>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</si>
  <si>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</si>
  <si>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</si>
  <si>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</si>
  <si>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</si>
  <si>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</si>
  <si>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</si>
  <si>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</si>
  <si>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</si>
  <si>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</si>
  <si>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</si>
  <si>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</si>
  <si>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</si>
  <si>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</si>
  <si>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</si>
  <si>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</si>
  <si>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</si>
  <si>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</si>
  <si>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</si>
  <si>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</si>
  <si>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</si>
  <si>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</si>
  <si>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</si>
  <si>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</si>
  <si>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</si>
  <si>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</si>
  <si>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</si>
  <si>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</si>
  <si>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</si>
  <si>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</si>
  <si>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</si>
  <si>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</si>
  <si>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</si>
  <si>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</si>
  <si>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</si>
  <si>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</si>
  <si>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</si>
  <si>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</si>
  <si>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</si>
  <si>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</si>
  <si>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</si>
  <si>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</si>
  <si>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</si>
  <si>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</si>
  <si>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</si>
  <si>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</si>
  <si>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</si>
  <si>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</si>
  <si>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</si>
  <si>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</si>
  <si>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</si>
  <si>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</si>
  <si>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</si>
  <si>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</si>
  <si>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</si>
  <si>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</si>
  <si>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</si>
  <si>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</si>
  <si>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</si>
  <si>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</si>
  <si>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</si>
  <si>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</si>
  <si>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</si>
  <si>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</si>
  <si>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</si>
  <si>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</si>
  <si>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</si>
  <si>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</si>
  <si>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</si>
  <si>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</si>
  <si>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</si>
  <si>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</si>
  <si>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</si>
  <si>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</si>
  <si>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</si>
  <si>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</si>
  <si>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</si>
  <si>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</si>
  <si>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</si>
  <si>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</si>
  <si>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</si>
  <si>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</si>
  <si>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</si>
  <si>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</si>
  <si>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</si>
  <si>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</si>
  <si>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</si>
  <si>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</si>
  <si>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</si>
  <si>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</si>
  <si>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</si>
  <si>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</si>
  <si>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</si>
  <si>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</si>
  <si>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</si>
  <si>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</si>
  <si>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</si>
  <si>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</si>
  <si>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</si>
  <si>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</si>
  <si>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</si>
  <si>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</si>
  <si>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</si>
  <si>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</si>
  <si>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</si>
  <si>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</si>
  <si>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</si>
  <si>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</si>
  <si>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</si>
  <si>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</si>
  <si>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</si>
  <si>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</si>
  <si>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</si>
  <si>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</si>
  <si>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</si>
  <si>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</si>
  <si>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</si>
  <si>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</si>
  <si>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</si>
  <si>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</si>
  <si>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</si>
  <si>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</si>
  <si>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</si>
  <si>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</si>
  <si>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</si>
  <si>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</si>
  <si>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</si>
  <si>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</si>
  <si>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</si>
  <si>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</si>
  <si>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</si>
  <si>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</si>
  <si>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</si>
  <si>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</si>
  <si>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</si>
  <si>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</si>
  <si>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</si>
  <si>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</si>
  <si>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</si>
  <si>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</si>
  <si>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</si>
  <si>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</si>
  <si>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</si>
  <si>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</si>
  <si>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</si>
  <si>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</si>
  <si>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</si>
  <si>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</si>
  <si>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</si>
  <si>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</si>
  <si>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</si>
  <si>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</si>
  <si>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</si>
  <si>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</si>
  <si>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</si>
  <si>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</si>
  <si>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</si>
  <si>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</si>
  <si>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</si>
  <si>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</si>
  <si>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</si>
  <si>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</si>
  <si>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</si>
  <si>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</si>
  <si>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</si>
  <si>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</si>
  <si>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</si>
  <si>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</si>
  <si>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</si>
  <si>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</si>
  <si>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</si>
  <si>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</si>
  <si>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</si>
  <si>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</si>
  <si>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</si>
  <si>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</si>
  <si>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</si>
  <si>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</si>
  <si>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</si>
  <si>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</si>
  <si>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</si>
  <si>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</si>
  <si>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</si>
  <si>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</si>
  <si>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</si>
  <si>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</si>
  <si>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</si>
  <si>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</si>
  <si>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</si>
  <si>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</si>
  <si>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</si>
  <si>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</si>
  <si>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</si>
  <si>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</si>
  <si>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</si>
  <si>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</si>
  <si>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</si>
  <si>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</si>
  <si>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</si>
  <si>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</si>
  <si>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</si>
  <si>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</si>
  <si>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</si>
  <si>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</si>
  <si>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</si>
  <si>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</si>
  <si>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</si>
  <si>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</si>
  <si>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</si>
  <si>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</si>
  <si>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</si>
  <si>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</si>
  <si>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</si>
  <si>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</si>
  <si>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</si>
  <si>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</si>
  <si>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</si>
  <si>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</si>
  <si>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</si>
  <si>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</si>
  <si>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</si>
  <si>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</si>
  <si>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</si>
  <si>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</si>
  <si>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</si>
  <si>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</si>
  <si>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</si>
  <si>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</si>
  <si>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</si>
  <si>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</si>
  <si>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</si>
  <si>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</si>
  <si>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</si>
  <si>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</si>
  <si>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</si>
  <si>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</si>
  <si>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</si>
  <si>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</si>
  <si>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</si>
  <si>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</si>
  <si>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</si>
  <si>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</si>
  <si>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</si>
  <si>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</si>
  <si>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</si>
  <si>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</si>
  <si>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false</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</si>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</sst>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TD Home and Auto Insurance Company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TD Home and Auto Insurance Company</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171311</v>
      </c>
    </row>
    <row r="12" spans="2:7" ht="12" customHeight="1">
      <c r="B12" s="364"/>
      <c r="C12" s="3757" t="s">
        <v>621</v>
      </c>
      <c r="D12" s="3757"/>
      <c r="E12" s="3757"/>
      <c r="F12" s="366" t="s">
        <v>405</v>
      </c>
      <c r="G12" s="367">
        <v>47253</v>
      </c>
    </row>
    <row r="13" spans="2:7" ht="12" customHeight="1">
      <c r="B13" s="364"/>
      <c r="C13" s="368"/>
      <c r="D13" s="3757" t="s">
        <v>622</v>
      </c>
      <c r="E13" s="3757"/>
      <c r="F13" s="366" t="s">
        <v>192</v>
      </c>
      <c r="G13" s="367">
        <v>34799</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34799</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-5101</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-5101</v>
      </c>
    </row>
    <row r="29" spans="2:7" ht="12" customHeight="1">
      <c r="B29" s="364"/>
      <c r="C29" s="3757" t="s">
        <v>640</v>
      </c>
      <c r="D29" s="3757"/>
      <c r="E29" s="3757"/>
      <c r="F29" s="366" t="s">
        <v>109</v>
      </c>
      <c r="G29" s="367">
        <v>10000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258262</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320</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0</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320</v>
      </c>
    </row>
    <row r="56" spans="2:7" ht="12" customHeight="1">
      <c r="B56" s="3767" t="s">
        <v>668</v>
      </c>
      <c r="C56" s="3768"/>
      <c r="D56" s="3768"/>
      <c r="E56" s="3768"/>
      <c r="F56" s="391" t="s">
        <v>136</v>
      </c>
      <c r="G56" s="389">
        <v>257942</v>
      </c>
    </row>
    <row r="57" spans="2:7" ht="12" customHeight="1">
      <c r="B57" s="392"/>
      <c r="C57" s="3769" t="s">
        <v>669</v>
      </c>
      <c r="D57" s="3769"/>
      <c r="E57" s="3769"/>
      <c r="F57" s="386" t="s">
        <v>610</v>
      </c>
      <c r="G57" s="393">
        <v>3</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2689</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2690</v>
      </c>
      <c r="F9" s="3050" t="s">
        <v>2691</v>
      </c>
    </row>
    <row r="10" spans="2:9" s="3045" customFormat="1" ht="15" customHeight="1">
      <c r="B10" s="3051"/>
      <c r="C10" s="3052"/>
      <c r="D10" s="3053"/>
      <c r="E10" s="3054" t="s">
        <v>2692</v>
      </c>
      <c r="F10" s="3054" t="s">
        <v>1639</v>
      </c>
    </row>
    <row r="11" spans="2:9" s="3045" customFormat="1" ht="15" customHeight="1">
      <c r="B11" s="3051"/>
      <c r="C11" s="3052"/>
      <c r="D11" s="3053"/>
      <c r="E11" s="3055" t="s">
        <v>125</v>
      </c>
      <c r="F11" s="3055" t="s">
        <v>127</v>
      </c>
    </row>
    <row r="12" spans="2:9" s="3045" customFormat="1" ht="15" customHeight="1">
      <c r="B12" s="4755" t="s">
        <v>1324</v>
      </c>
      <c r="C12" s="4756"/>
      <c r="D12" s="3056" t="s">
        <v>1838</v>
      </c>
      <c r="E12" s="3057"/>
      <c r="F12" s="3057"/>
    </row>
    <row r="13" spans="2:9" s="3045" customFormat="1" ht="15" customHeight="1">
      <c r="B13" s="4757" t="s">
        <v>1325</v>
      </c>
      <c r="C13" s="4758"/>
      <c r="D13" s="2678" t="s">
        <v>1841</v>
      </c>
      <c r="E13" s="3057"/>
      <c r="F13" s="3058"/>
    </row>
    <row r="14" spans="2:9" s="3045" customFormat="1" ht="15" customHeight="1">
      <c r="B14" s="4757" t="s">
        <v>112</v>
      </c>
      <c r="C14" s="4758"/>
      <c r="D14" s="2678" t="s">
        <v>1727</v>
      </c>
      <c r="E14" s="3057"/>
      <c r="F14" s="3059"/>
    </row>
    <row r="15" spans="2:9" s="3045" customFormat="1" ht="15" customHeight="1">
      <c r="B15" s="4757" t="s">
        <v>73</v>
      </c>
      <c r="C15" s="4758"/>
      <c r="D15" s="2678" t="s">
        <v>1728</v>
      </c>
      <c r="E15" s="3058"/>
      <c r="F15" s="3059"/>
    </row>
    <row r="16" spans="2:9" s="3045" customFormat="1" ht="15" customHeight="1">
      <c r="B16" s="4757" t="s">
        <v>491</v>
      </c>
      <c r="C16" s="4758"/>
      <c r="D16" s="2678" t="s">
        <v>1729</v>
      </c>
      <c r="E16" s="3059"/>
      <c r="F16" s="3059"/>
    </row>
    <row r="17" spans="2:10" s="3045" customFormat="1" ht="15" customHeight="1">
      <c r="B17" s="4762" t="s">
        <v>2693</v>
      </c>
      <c r="C17" s="4763"/>
      <c r="D17" s="2678" t="s">
        <v>1843</v>
      </c>
      <c r="E17" s="3059"/>
      <c r="F17" s="3059"/>
    </row>
    <row r="18" spans="2:10" s="3045" customFormat="1" ht="15" customHeight="1">
      <c r="B18" s="4764" t="s">
        <v>919</v>
      </c>
      <c r="C18" s="4765"/>
      <c r="D18" s="3060" t="s">
        <v>1769</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2694</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2023</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2698</v>
      </c>
      <c r="E13" s="43"/>
      <c r="F13" s="43"/>
      <c r="G13" s="43"/>
      <c r="H13" s="43"/>
      <c r="I13" s="43"/>
      <c r="J13" s="43"/>
      <c r="K13" s="43"/>
      <c r="L13" s="43"/>
      <c r="M13" s="43"/>
      <c r="N13" s="43"/>
      <c r="O13" s="43"/>
      <c r="P13" s="43"/>
      <c r="Q13" s="171" t="s">
        <v>1838</v>
      </c>
      <c r="R13" s="174"/>
      <c r="S13" s="174"/>
    </row>
    <row r="14" spans="2:25" ht="12" customHeight="1">
      <c r="B14" s="161"/>
      <c r="C14" s="168"/>
      <c r="D14" s="4254" t="s">
        <v>1493</v>
      </c>
      <c r="E14" s="4254"/>
      <c r="F14" s="4254"/>
      <c r="G14" s="4254"/>
      <c r="H14" s="4254"/>
      <c r="I14" s="4254"/>
      <c r="J14" s="4254"/>
      <c r="K14" s="4254"/>
      <c r="L14" s="4254"/>
      <c r="M14" s="4254"/>
      <c r="N14" s="4254"/>
      <c r="O14" s="4254"/>
      <c r="P14" s="4254"/>
      <c r="Q14" s="171" t="s">
        <v>1841</v>
      </c>
      <c r="R14" s="172"/>
      <c r="S14" s="172"/>
    </row>
    <row r="15" spans="2:25" ht="12" customHeight="1">
      <c r="B15" s="161"/>
      <c r="D15" s="8" t="s">
        <v>1494</v>
      </c>
      <c r="E15" s="8"/>
      <c r="F15" s="8"/>
      <c r="G15" s="8"/>
      <c r="H15" s="8"/>
      <c r="I15" s="8"/>
      <c r="J15" s="8"/>
      <c r="K15" s="8"/>
      <c r="L15" s="8"/>
      <c r="M15" s="8"/>
      <c r="N15" s="8"/>
      <c r="O15" s="8"/>
      <c r="P15" s="8"/>
      <c r="Q15" s="171" t="s">
        <v>1727</v>
      </c>
      <c r="R15" s="172"/>
      <c r="S15" s="172"/>
    </row>
    <row r="16" spans="2:25" ht="12" customHeight="1">
      <c r="B16" s="158"/>
      <c r="C16" s="163"/>
      <c r="D16" s="7" t="s">
        <v>1495</v>
      </c>
      <c r="E16" s="7"/>
      <c r="F16" s="7"/>
      <c r="G16" s="7"/>
      <c r="H16" s="7"/>
      <c r="I16" s="7"/>
      <c r="J16" s="7"/>
      <c r="K16" s="7"/>
      <c r="L16" s="7"/>
      <c r="M16" s="7"/>
      <c r="N16" s="7"/>
      <c r="O16" s="7"/>
      <c r="P16" s="7"/>
      <c r="Q16" s="166" t="s">
        <v>1728</v>
      </c>
      <c r="R16" s="167"/>
      <c r="S16" s="167"/>
    </row>
    <row r="17" spans="2:19" ht="12" customHeight="1">
      <c r="B17" s="158"/>
      <c r="C17" s="168"/>
      <c r="D17" s="8" t="s">
        <v>1496</v>
      </c>
      <c r="E17" s="8"/>
      <c r="F17" s="8"/>
      <c r="G17" s="8"/>
      <c r="H17" s="8"/>
      <c r="I17" s="8"/>
      <c r="J17" s="8"/>
      <c r="K17" s="8"/>
      <c r="L17" s="8"/>
      <c r="M17" s="8"/>
      <c r="N17" s="8"/>
      <c r="O17" s="8"/>
      <c r="P17" s="8"/>
      <c r="Q17" s="171" t="s">
        <v>1729</v>
      </c>
      <c r="R17" s="172"/>
      <c r="S17" s="172"/>
    </row>
    <row r="18" spans="2:19" ht="12" customHeight="1">
      <c r="B18" s="158"/>
      <c r="C18" s="168"/>
      <c r="D18" s="8" t="s">
        <v>1497</v>
      </c>
      <c r="E18" s="8"/>
      <c r="F18" s="8"/>
      <c r="G18" s="8"/>
      <c r="H18" s="8"/>
      <c r="I18" s="8"/>
      <c r="J18" s="8"/>
      <c r="K18" s="8"/>
      <c r="L18" s="8"/>
      <c r="M18" s="8"/>
      <c r="N18" s="8"/>
      <c r="O18" s="8"/>
      <c r="P18" s="8"/>
      <c r="Q18" s="171" t="s">
        <v>1731</v>
      </c>
      <c r="R18" s="172"/>
      <c r="S18" s="172"/>
    </row>
    <row r="19" spans="2:19" ht="12" customHeight="1">
      <c r="B19" s="158"/>
      <c r="C19" s="168"/>
      <c r="D19" s="8" t="s">
        <v>2699</v>
      </c>
      <c r="E19" s="8"/>
      <c r="F19" s="8"/>
      <c r="G19" s="8"/>
      <c r="H19" s="8"/>
      <c r="I19" s="8"/>
      <c r="J19" s="8"/>
      <c r="K19" s="8"/>
      <c r="L19" s="8"/>
      <c r="M19" s="8"/>
      <c r="N19" s="8"/>
      <c r="O19" s="8"/>
      <c r="P19" s="8"/>
      <c r="Q19" s="171" t="s">
        <v>1733</v>
      </c>
      <c r="R19" s="172"/>
      <c r="S19" s="172"/>
    </row>
    <row r="20" spans="2:19" ht="12" customHeight="1">
      <c r="B20" s="158"/>
      <c r="C20" s="168"/>
      <c r="D20" s="8" t="s">
        <v>2700</v>
      </c>
      <c r="E20" s="8"/>
      <c r="F20" s="8"/>
      <c r="G20" s="8"/>
      <c r="H20" s="8"/>
      <c r="I20" s="8"/>
      <c r="J20" s="8"/>
      <c r="K20" s="8"/>
      <c r="L20" s="8"/>
      <c r="M20" s="8"/>
      <c r="N20" s="8"/>
      <c r="O20" s="8"/>
      <c r="P20" s="8"/>
      <c r="Q20" s="171" t="s">
        <v>1753</v>
      </c>
      <c r="R20" s="172"/>
      <c r="S20" s="172"/>
    </row>
    <row r="21" spans="2:19" ht="12" customHeight="1">
      <c r="B21" s="162"/>
      <c r="C21" s="168"/>
      <c r="D21" s="8" t="s">
        <v>1468</v>
      </c>
      <c r="E21" s="8"/>
      <c r="F21" s="8"/>
      <c r="G21" s="8"/>
      <c r="H21" s="8"/>
      <c r="I21" s="8"/>
      <c r="J21" s="8"/>
      <c r="K21" s="8"/>
      <c r="L21" s="8"/>
      <c r="M21" s="8"/>
      <c r="N21" s="8"/>
      <c r="O21" s="8"/>
      <c r="P21" s="8"/>
      <c r="Q21" s="171" t="s">
        <v>1755</v>
      </c>
      <c r="R21" s="172"/>
      <c r="S21" s="172"/>
    </row>
    <row r="22" spans="2:19" ht="12" customHeight="1">
      <c r="B22" s="162"/>
      <c r="C22" s="168"/>
      <c r="D22" s="8" t="s">
        <v>2701</v>
      </c>
      <c r="E22" s="8"/>
      <c r="F22" s="8"/>
      <c r="G22" s="8"/>
      <c r="H22" s="8"/>
      <c r="I22" s="8"/>
      <c r="J22" s="8"/>
      <c r="K22" s="8"/>
      <c r="L22" s="8"/>
      <c r="M22" s="8"/>
      <c r="N22" s="8"/>
      <c r="O22" s="8"/>
      <c r="P22" s="8"/>
      <c r="Q22" s="171" t="s">
        <v>2702</v>
      </c>
      <c r="R22" s="174"/>
      <c r="S22" s="174"/>
    </row>
    <row r="23" spans="2:19" ht="12" customHeight="1">
      <c r="B23" s="162"/>
      <c r="C23" s="163"/>
      <c r="D23" s="8" t="s">
        <v>2703</v>
      </c>
      <c r="E23" s="8"/>
      <c r="F23" s="8"/>
      <c r="G23" s="8"/>
      <c r="H23" s="8"/>
      <c r="I23" s="8"/>
      <c r="J23" s="8"/>
      <c r="K23" s="8"/>
      <c r="L23" s="8"/>
      <c r="M23" s="8"/>
      <c r="N23" s="8"/>
      <c r="O23" s="8"/>
      <c r="P23" s="8"/>
      <c r="Q23" s="166" t="s">
        <v>1762</v>
      </c>
      <c r="R23" s="174"/>
      <c r="S23" s="174"/>
    </row>
    <row r="24" spans="2:19" ht="12" customHeight="1">
      <c r="B24" s="162"/>
      <c r="C24" s="163"/>
      <c r="D24" s="8" t="s">
        <v>2704</v>
      </c>
      <c r="E24" s="8"/>
      <c r="F24" s="8"/>
      <c r="G24" s="8"/>
      <c r="H24" s="8"/>
      <c r="I24" s="8"/>
      <c r="J24" s="8"/>
      <c r="K24" s="8"/>
      <c r="L24" s="8"/>
      <c r="M24" s="8"/>
      <c r="N24" s="8"/>
      <c r="O24" s="8"/>
      <c r="P24" s="8"/>
      <c r="Q24" s="166" t="s">
        <v>1756</v>
      </c>
      <c r="R24" s="174"/>
      <c r="S24" s="174"/>
    </row>
    <row r="25" spans="2:19" ht="12" customHeight="1">
      <c r="B25" s="162"/>
      <c r="C25" s="163"/>
      <c r="D25" s="8" t="s">
        <v>2705</v>
      </c>
      <c r="E25" s="8"/>
      <c r="F25" s="8"/>
      <c r="G25" s="8"/>
      <c r="H25" s="8"/>
      <c r="I25" s="8"/>
      <c r="J25" s="8"/>
      <c r="K25" s="8"/>
      <c r="L25" s="8"/>
      <c r="M25" s="8"/>
      <c r="N25" s="8"/>
      <c r="O25" s="8"/>
      <c r="P25" s="8"/>
      <c r="Q25" s="166" t="s">
        <v>1758</v>
      </c>
      <c r="R25" s="174"/>
      <c r="S25" s="174"/>
    </row>
    <row r="26" spans="2:19" ht="12" customHeight="1">
      <c r="B26" s="162"/>
      <c r="C26" s="163"/>
      <c r="D26" s="8" t="s">
        <v>2706</v>
      </c>
      <c r="E26" s="8"/>
      <c r="F26" s="8"/>
      <c r="G26" s="8"/>
      <c r="H26" s="8"/>
      <c r="I26" s="8"/>
      <c r="J26" s="8"/>
      <c r="K26" s="8"/>
      <c r="L26" s="8"/>
      <c r="M26" s="8"/>
      <c r="N26" s="8"/>
      <c r="O26" s="8"/>
      <c r="P26" s="8"/>
      <c r="Q26" s="166" t="s">
        <v>1759</v>
      </c>
      <c r="R26" s="174"/>
      <c r="S26" s="174"/>
    </row>
    <row r="27" spans="2:19" ht="12" customHeight="1">
      <c r="B27" s="162"/>
      <c r="C27" s="163"/>
      <c r="D27" s="8" t="s">
        <v>2707</v>
      </c>
      <c r="E27" s="8"/>
      <c r="F27" s="8"/>
      <c r="G27" s="8"/>
      <c r="H27" s="8"/>
      <c r="I27" s="8"/>
      <c r="J27" s="8"/>
      <c r="K27" s="8"/>
      <c r="L27" s="8"/>
      <c r="M27" s="8"/>
      <c r="N27" s="8"/>
      <c r="O27" s="8"/>
      <c r="P27" s="8"/>
      <c r="Q27" s="166" t="s">
        <v>1761</v>
      </c>
      <c r="R27" s="174"/>
      <c r="S27" s="174"/>
    </row>
    <row r="28" spans="2:19" ht="12" customHeight="1">
      <c r="B28" s="162"/>
      <c r="C28" s="163"/>
      <c r="D28" s="8" t="s">
        <v>2708</v>
      </c>
      <c r="E28" s="8"/>
      <c r="F28" s="8"/>
      <c r="G28" s="8"/>
      <c r="H28" s="8"/>
      <c r="I28" s="8"/>
      <c r="J28" s="8"/>
      <c r="K28" s="8"/>
      <c r="L28" s="8"/>
      <c r="M28" s="8"/>
      <c r="N28" s="8"/>
      <c r="O28" s="8"/>
      <c r="P28" s="8"/>
      <c r="Q28" s="166" t="s">
        <v>1736</v>
      </c>
      <c r="R28" s="174"/>
      <c r="S28" s="174"/>
    </row>
    <row r="29" spans="2:19" ht="12" customHeight="1">
      <c r="B29" s="162"/>
      <c r="C29" s="163"/>
      <c r="D29" s="8" t="s">
        <v>1500</v>
      </c>
      <c r="E29" s="8"/>
      <c r="F29" s="8"/>
      <c r="G29" s="8"/>
      <c r="H29" s="8"/>
      <c r="I29" s="8"/>
      <c r="J29" s="8"/>
      <c r="K29" s="8"/>
      <c r="L29" s="8"/>
      <c r="M29" s="8"/>
      <c r="N29" s="8"/>
      <c r="O29" s="8"/>
      <c r="P29" s="8"/>
      <c r="Q29" s="166" t="s">
        <v>1740</v>
      </c>
      <c r="R29" s="174"/>
      <c r="S29" s="174"/>
    </row>
    <row r="30" spans="2:19" ht="12" customHeight="1">
      <c r="B30" s="162"/>
      <c r="C30" s="163"/>
      <c r="D30" s="8" t="s">
        <v>1501</v>
      </c>
      <c r="E30" s="8"/>
      <c r="F30" s="8"/>
      <c r="G30" s="8"/>
      <c r="H30" s="8"/>
      <c r="I30" s="8"/>
      <c r="J30" s="8"/>
      <c r="K30" s="8"/>
      <c r="L30" s="8"/>
      <c r="M30" s="8"/>
      <c r="N30" s="8"/>
      <c r="O30" s="8"/>
      <c r="P30" s="8"/>
      <c r="Q30" s="166" t="s">
        <v>1745</v>
      </c>
      <c r="R30" s="174"/>
      <c r="S30" s="174"/>
    </row>
    <row r="31" spans="2:19" ht="12" customHeight="1">
      <c r="B31" s="162"/>
      <c r="C31" s="163"/>
      <c r="D31" s="8" t="s">
        <v>1503</v>
      </c>
      <c r="E31" s="8"/>
      <c r="F31" s="8"/>
      <c r="G31" s="8"/>
      <c r="H31" s="8"/>
      <c r="I31" s="8"/>
      <c r="J31" s="8"/>
      <c r="K31" s="8"/>
      <c r="L31" s="8"/>
      <c r="M31" s="8"/>
      <c r="N31" s="8"/>
      <c r="O31" s="8"/>
      <c r="P31" s="8"/>
      <c r="Q31" s="166" t="s">
        <v>1749</v>
      </c>
      <c r="R31" s="174"/>
      <c r="S31" s="174"/>
    </row>
    <row r="32" spans="2:19" ht="12" customHeight="1">
      <c r="B32" s="162"/>
      <c r="C32" s="163"/>
      <c r="D32" s="8" t="s">
        <v>1504</v>
      </c>
      <c r="E32" s="8"/>
      <c r="F32" s="8"/>
      <c r="G32" s="8"/>
      <c r="H32" s="8"/>
      <c r="I32" s="8"/>
      <c r="J32" s="8"/>
      <c r="K32" s="8"/>
      <c r="L32" s="8"/>
      <c r="M32" s="8"/>
      <c r="N32" s="8"/>
      <c r="O32" s="8"/>
      <c r="P32" s="8"/>
      <c r="Q32" s="166" t="s">
        <v>1765</v>
      </c>
      <c r="R32" s="174"/>
      <c r="S32" s="174"/>
    </row>
    <row r="33" spans="2:19" ht="12" customHeight="1">
      <c r="B33" s="162"/>
      <c r="C33" s="163"/>
      <c r="D33" s="8" t="s">
        <v>2709</v>
      </c>
      <c r="E33" s="8"/>
      <c r="F33" s="8"/>
      <c r="G33" s="8"/>
      <c r="H33" s="8"/>
      <c r="I33" s="8"/>
      <c r="J33" s="8"/>
      <c r="K33" s="8"/>
      <c r="L33" s="8"/>
      <c r="M33" s="8"/>
      <c r="N33" s="8"/>
      <c r="O33" s="8"/>
      <c r="P33" s="8"/>
      <c r="Q33" s="166" t="s">
        <v>2710</v>
      </c>
      <c r="R33" s="174"/>
      <c r="S33" s="174"/>
    </row>
    <row r="34" spans="2:19" ht="12" customHeight="1">
      <c r="B34" s="162"/>
      <c r="C34" s="163"/>
      <c r="D34" s="8" t="s">
        <v>2711</v>
      </c>
      <c r="E34" s="8"/>
      <c r="F34" s="8"/>
      <c r="G34" s="8"/>
      <c r="H34" s="8"/>
      <c r="I34" s="8"/>
      <c r="J34" s="8"/>
      <c r="K34" s="8"/>
      <c r="L34" s="8"/>
      <c r="M34" s="8"/>
      <c r="N34" s="8"/>
      <c r="O34" s="8"/>
      <c r="P34" s="8"/>
      <c r="Q34" s="166" t="s">
        <v>2712</v>
      </c>
      <c r="R34" s="174"/>
      <c r="S34" s="174"/>
    </row>
    <row r="35" spans="2:19" ht="12" customHeight="1">
      <c r="B35" s="162"/>
      <c r="C35" s="163"/>
      <c r="D35" s="8" t="s">
        <v>2713</v>
      </c>
      <c r="E35" s="8"/>
      <c r="F35" s="8"/>
      <c r="G35" s="8"/>
      <c r="H35" s="8"/>
      <c r="I35" s="8"/>
      <c r="J35" s="8"/>
      <c r="K35" s="8"/>
      <c r="L35" s="8"/>
      <c r="M35" s="8"/>
      <c r="N35" s="8"/>
      <c r="O35" s="8"/>
      <c r="P35" s="8"/>
      <c r="Q35" s="166" t="s">
        <v>2714</v>
      </c>
      <c r="R35" s="174"/>
      <c r="S35" s="174"/>
    </row>
    <row r="36" spans="2:19" ht="12" customHeight="1">
      <c r="B36" s="162"/>
      <c r="C36" s="163"/>
      <c r="D36" s="8" t="s">
        <v>2715</v>
      </c>
      <c r="E36" s="8"/>
      <c r="F36" s="8"/>
      <c r="G36" s="8"/>
      <c r="H36" s="8"/>
      <c r="I36" s="8"/>
      <c r="J36" s="8"/>
      <c r="K36" s="8"/>
      <c r="L36" s="8"/>
      <c r="M36" s="8"/>
      <c r="N36" s="8"/>
      <c r="O36" s="8"/>
      <c r="P36" s="8"/>
      <c r="Q36" s="166" t="s">
        <v>2716</v>
      </c>
      <c r="R36" s="174"/>
      <c r="S36" s="174"/>
    </row>
    <row r="37" spans="2:19" ht="12" customHeight="1">
      <c r="B37" s="162"/>
      <c r="C37" s="163"/>
      <c r="D37" s="11" t="s">
        <v>2717</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1900</v>
      </c>
      <c r="R38" s="174"/>
      <c r="S38" s="174"/>
    </row>
    <row r="39" spans="2:19" ht="12" customHeight="1">
      <c r="B39" s="162"/>
      <c r="C39" s="163"/>
      <c r="D39" s="169"/>
      <c r="E39" s="8" t="s">
        <v>461</v>
      </c>
      <c r="F39" s="8"/>
      <c r="G39" s="8"/>
      <c r="H39" s="8"/>
      <c r="I39" s="8"/>
      <c r="J39" s="8"/>
      <c r="K39" s="8"/>
      <c r="L39" s="8"/>
      <c r="M39" s="8"/>
      <c r="N39" s="8"/>
      <c r="O39" s="8"/>
      <c r="P39" s="8"/>
      <c r="Q39" s="166" t="s">
        <v>1853</v>
      </c>
      <c r="R39" s="174"/>
      <c r="S39" s="174"/>
    </row>
    <row r="40" spans="2:19" ht="12" customHeight="1">
      <c r="B40" s="162"/>
      <c r="C40" s="163"/>
      <c r="D40" s="169"/>
      <c r="E40" s="8" t="s">
        <v>461</v>
      </c>
      <c r="F40" s="8"/>
      <c r="G40" s="8"/>
      <c r="H40" s="8"/>
      <c r="I40" s="8"/>
      <c r="J40" s="8"/>
      <c r="K40" s="8"/>
      <c r="L40" s="8"/>
      <c r="M40" s="8"/>
      <c r="N40" s="8"/>
      <c r="O40" s="8"/>
      <c r="P40" s="8"/>
      <c r="Q40" s="166" t="s">
        <v>1855</v>
      </c>
      <c r="R40" s="174"/>
      <c r="S40" s="174"/>
    </row>
    <row r="41" spans="2:19" ht="12" customHeight="1">
      <c r="B41" s="162"/>
      <c r="C41" s="163"/>
      <c r="D41" s="8" t="s">
        <v>2718</v>
      </c>
      <c r="E41" s="8"/>
      <c r="F41" s="8"/>
      <c r="G41" s="8"/>
      <c r="H41" s="8"/>
      <c r="I41" s="8"/>
      <c r="J41" s="8"/>
      <c r="K41" s="8"/>
      <c r="L41" s="8"/>
      <c r="M41" s="8"/>
      <c r="N41" s="8"/>
      <c r="O41" s="8"/>
      <c r="P41" s="8"/>
      <c r="Q41" s="166" t="s">
        <v>1771</v>
      </c>
      <c r="R41" s="174"/>
      <c r="S41" s="174"/>
    </row>
    <row r="42" spans="2:19" ht="12" customHeight="1">
      <c r="B42" s="162"/>
      <c r="C42" s="163"/>
      <c r="D42" s="8" t="s">
        <v>2719</v>
      </c>
      <c r="E42" s="8"/>
      <c r="F42" s="8"/>
      <c r="G42" s="8"/>
      <c r="H42" s="8"/>
      <c r="I42" s="8"/>
      <c r="J42" s="8"/>
      <c r="K42" s="8"/>
      <c r="L42" s="8"/>
      <c r="M42" s="8"/>
      <c r="N42" s="8"/>
      <c r="O42" s="8"/>
      <c r="P42" s="8"/>
      <c r="Q42" s="166" t="s">
        <v>1776</v>
      </c>
      <c r="R42" s="174"/>
      <c r="S42" s="174"/>
    </row>
    <row r="43" spans="2:19" ht="12" customHeight="1">
      <c r="B43" s="162"/>
      <c r="C43" s="163"/>
      <c r="D43" s="8" t="s">
        <v>1899</v>
      </c>
      <c r="E43" s="8"/>
      <c r="F43" s="8"/>
      <c r="G43" s="8"/>
      <c r="H43" s="8"/>
      <c r="I43" s="8"/>
      <c r="J43" s="8"/>
      <c r="K43" s="8"/>
      <c r="L43" s="8"/>
      <c r="M43" s="8"/>
      <c r="N43" s="8"/>
      <c r="O43" s="8"/>
      <c r="P43" s="8"/>
      <c r="Q43" s="166" t="s">
        <v>2451</v>
      </c>
      <c r="R43" s="174"/>
      <c r="S43" s="174"/>
    </row>
    <row r="44" spans="2:19" ht="12" customHeight="1">
      <c r="B44" s="162"/>
      <c r="C44" s="163"/>
      <c r="D44" s="8" t="s">
        <v>131</v>
      </c>
      <c r="E44" s="8"/>
      <c r="F44" s="8"/>
      <c r="G44" s="8"/>
      <c r="H44" s="8"/>
      <c r="I44" s="8"/>
      <c r="J44" s="8"/>
      <c r="K44" s="8"/>
      <c r="L44" s="8"/>
      <c r="M44" s="8"/>
      <c r="N44" s="8"/>
      <c r="O44" s="8"/>
      <c r="P44" s="8"/>
      <c r="Q44" s="166" t="s">
        <v>1816</v>
      </c>
      <c r="R44" s="174"/>
      <c r="S44" s="174"/>
    </row>
    <row r="45" spans="2:19" ht="12" customHeight="1">
      <c r="B45" s="162"/>
      <c r="C45" s="163"/>
      <c r="D45" s="3719" t="s">
        <v>2720</v>
      </c>
      <c r="E45" s="3719"/>
      <c r="F45" s="3719"/>
      <c r="G45" s="3719"/>
      <c r="H45" s="3719"/>
      <c r="I45" s="3719"/>
      <c r="J45" s="3719"/>
      <c r="K45" s="3719"/>
      <c r="L45" s="3719"/>
      <c r="M45" s="3719"/>
      <c r="N45" s="3719"/>
      <c r="O45" s="3719"/>
      <c r="P45" s="3719"/>
      <c r="Q45" s="183"/>
      <c r="R45" s="167"/>
      <c r="S45" s="167"/>
    </row>
    <row r="46" spans="2:19" ht="12" customHeight="1">
      <c r="B46" s="161"/>
      <c r="D46" s="7" t="s">
        <v>1985</v>
      </c>
      <c r="E46" s="7"/>
      <c r="F46" s="7"/>
      <c r="G46" s="7"/>
      <c r="H46" s="7"/>
      <c r="I46" s="7"/>
      <c r="J46" s="7"/>
      <c r="K46" s="7"/>
      <c r="L46" s="7"/>
      <c r="M46" s="7"/>
      <c r="N46" s="7"/>
      <c r="O46" s="7"/>
      <c r="P46" s="7"/>
      <c r="Q46" s="166" t="s">
        <v>1786</v>
      </c>
      <c r="R46" s="174"/>
      <c r="S46" s="174"/>
    </row>
    <row r="47" spans="2:19" ht="12" customHeight="1">
      <c r="B47" s="162"/>
      <c r="C47" s="163"/>
      <c r="D47" s="7" t="s">
        <v>2721</v>
      </c>
      <c r="E47" s="7"/>
      <c r="F47" s="7"/>
      <c r="G47" s="7"/>
      <c r="H47" s="7"/>
      <c r="I47" s="7"/>
      <c r="J47" s="7"/>
      <c r="K47" s="7"/>
      <c r="L47" s="7"/>
      <c r="M47" s="7"/>
      <c r="N47" s="7"/>
      <c r="O47" s="7"/>
      <c r="P47" s="7"/>
      <c r="Q47" s="166" t="s">
        <v>1790</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1794</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2722</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2723</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2023</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1838</v>
      </c>
      <c r="R13" s="174"/>
      <c r="S13" s="174"/>
    </row>
    <row r="14" spans="2:25" ht="12" customHeight="1">
      <c r="B14" s="161"/>
      <c r="C14" s="168"/>
      <c r="D14" s="4254" t="s">
        <v>2724</v>
      </c>
      <c r="E14" s="4254"/>
      <c r="F14" s="4254"/>
      <c r="G14" s="4254"/>
      <c r="H14" s="4254"/>
      <c r="I14" s="4254"/>
      <c r="J14" s="4254"/>
      <c r="K14" s="4254"/>
      <c r="L14" s="4254"/>
      <c r="M14" s="4254"/>
      <c r="N14" s="4254"/>
      <c r="O14" s="4254"/>
      <c r="P14" s="4254"/>
      <c r="Q14" s="171" t="s">
        <v>1841</v>
      </c>
      <c r="R14" s="172"/>
      <c r="S14" s="172"/>
    </row>
    <row r="15" spans="2:25" ht="12" customHeight="1">
      <c r="B15" s="161"/>
      <c r="D15" s="8" t="s">
        <v>521</v>
      </c>
      <c r="E15" s="8"/>
      <c r="F15" s="8"/>
      <c r="G15" s="8"/>
      <c r="H15" s="8"/>
      <c r="I15" s="8"/>
      <c r="J15" s="8"/>
      <c r="K15" s="8"/>
      <c r="L15" s="8"/>
      <c r="M15" s="8"/>
      <c r="N15" s="8"/>
      <c r="O15" s="8"/>
      <c r="P15" s="8"/>
      <c r="Q15" s="171" t="s">
        <v>1731</v>
      </c>
      <c r="R15" s="172"/>
      <c r="S15" s="172"/>
    </row>
    <row r="16" spans="2:25" ht="12" customHeight="1">
      <c r="B16" s="158"/>
      <c r="C16" s="163"/>
      <c r="D16" s="8" t="s">
        <v>2725</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1762</v>
      </c>
      <c r="R17" s="172"/>
      <c r="S17" s="172"/>
    </row>
    <row r="18" spans="2:19" ht="12" customHeight="1">
      <c r="B18" s="158"/>
      <c r="C18" s="168"/>
      <c r="D18" s="169"/>
      <c r="E18" s="8" t="s">
        <v>461</v>
      </c>
      <c r="F18" s="8"/>
      <c r="G18" s="8"/>
      <c r="H18" s="8"/>
      <c r="I18" s="8"/>
      <c r="J18" s="8"/>
      <c r="K18" s="8"/>
      <c r="L18" s="8"/>
      <c r="M18" s="8"/>
      <c r="N18" s="8"/>
      <c r="O18" s="8"/>
      <c r="P18" s="8"/>
      <c r="Q18" s="171" t="s">
        <v>1756</v>
      </c>
      <c r="R18" s="172"/>
      <c r="S18" s="172"/>
    </row>
    <row r="19" spans="2:19" ht="12" customHeight="1">
      <c r="B19" s="158"/>
      <c r="C19" s="168"/>
      <c r="D19" s="169"/>
      <c r="E19" s="8" t="s">
        <v>461</v>
      </c>
      <c r="F19" s="8"/>
      <c r="G19" s="8"/>
      <c r="H19" s="8"/>
      <c r="I19" s="8"/>
      <c r="J19" s="8"/>
      <c r="K19" s="8"/>
      <c r="L19" s="8"/>
      <c r="M19" s="8"/>
      <c r="N19" s="8"/>
      <c r="O19" s="8"/>
      <c r="P19" s="8"/>
      <c r="Q19" s="171" t="s">
        <v>1758</v>
      </c>
      <c r="R19" s="172"/>
      <c r="S19" s="172"/>
    </row>
    <row r="20" spans="2:19" ht="12" customHeight="1">
      <c r="B20" s="158"/>
      <c r="C20" s="168"/>
      <c r="D20" s="169"/>
      <c r="E20" s="8" t="s">
        <v>461</v>
      </c>
      <c r="F20" s="8"/>
      <c r="G20" s="8"/>
      <c r="H20" s="8"/>
      <c r="I20" s="8"/>
      <c r="J20" s="8"/>
      <c r="K20" s="8"/>
      <c r="L20" s="8"/>
      <c r="M20" s="8"/>
      <c r="N20" s="8"/>
      <c r="O20" s="8"/>
      <c r="P20" s="8"/>
      <c r="Q20" s="171" t="s">
        <v>1759</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1816</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2726</v>
      </c>
      <c r="H23" s="27"/>
      <c r="I23" s="27"/>
      <c r="J23" s="27"/>
      <c r="K23" s="27"/>
      <c r="L23" s="27"/>
      <c r="M23" s="27"/>
      <c r="N23" s="27"/>
      <c r="O23" s="27"/>
      <c r="P23" s="27"/>
      <c r="Q23" s="177" t="s">
        <v>1841</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2727</v>
      </c>
      <c r="C4" s="28"/>
      <c r="D4" s="150"/>
      <c r="E4" s="150"/>
      <c r="F4" s="150"/>
      <c r="G4" s="150"/>
      <c r="H4" s="12" t="s">
        <v>1531</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1609</v>
      </c>
      <c r="S9" s="1418" t="s">
        <v>1699</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1705</v>
      </c>
      <c r="E14" s="40"/>
      <c r="F14" s="40"/>
      <c r="G14" s="40"/>
      <c r="H14" s="40"/>
      <c r="I14" s="40"/>
      <c r="J14" s="40"/>
      <c r="K14" s="40"/>
      <c r="L14" s="40"/>
      <c r="M14" s="40"/>
      <c r="N14" s="40"/>
      <c r="O14" s="40"/>
      <c r="P14" s="40"/>
      <c r="Q14" s="166" t="s">
        <v>403</v>
      </c>
      <c r="R14" s="174">
        <v>1884</v>
      </c>
      <c r="S14" s="174">
        <v>24961</v>
      </c>
    </row>
    <row r="15" spans="2:25" ht="12" customHeight="1">
      <c r="B15" s="161"/>
      <c r="C15" s="168"/>
      <c r="D15" s="43" t="s">
        <v>1706</v>
      </c>
      <c r="E15" s="43"/>
      <c r="F15" s="43"/>
      <c r="G15" s="43"/>
      <c r="H15" s="43"/>
      <c r="I15" s="43"/>
      <c r="J15" s="43"/>
      <c r="K15" s="43"/>
      <c r="L15" s="43"/>
      <c r="M15" s="43"/>
      <c r="N15" s="43"/>
      <c r="O15" s="43"/>
      <c r="P15" s="43"/>
      <c r="Q15" s="171" t="s">
        <v>422</v>
      </c>
      <c r="R15" s="174"/>
      <c r="S15" s="174"/>
    </row>
    <row r="16" spans="2:25" ht="12" customHeight="1">
      <c r="B16" s="161"/>
      <c r="C16" s="168"/>
      <c r="D16" s="4254" t="s">
        <v>1707</v>
      </c>
      <c r="E16" s="4254"/>
      <c r="F16" s="4254"/>
      <c r="G16" s="4254"/>
      <c r="H16" s="4254"/>
      <c r="I16" s="4254"/>
      <c r="J16" s="4254"/>
      <c r="K16" s="4254"/>
      <c r="L16" s="4254"/>
      <c r="M16" s="4254"/>
      <c r="N16" s="4254"/>
      <c r="O16" s="4254"/>
      <c r="P16" s="4254"/>
      <c r="Q16" s="171" t="s">
        <v>607</v>
      </c>
      <c r="R16" s="172">
        <v>0</v>
      </c>
      <c r="S16" s="172">
        <v>652</v>
      </c>
    </row>
    <row r="17" spans="2:19" ht="12" customHeight="1">
      <c r="B17" s="161"/>
      <c r="D17" s="8" t="s">
        <v>1708</v>
      </c>
      <c r="E17" s="8"/>
      <c r="F17" s="8"/>
      <c r="G17" s="8"/>
      <c r="H17" s="8"/>
      <c r="I17" s="8"/>
      <c r="J17" s="8"/>
      <c r="K17" s="8"/>
      <c r="L17" s="8"/>
      <c r="M17" s="8"/>
      <c r="N17" s="8"/>
      <c r="O17" s="8"/>
      <c r="P17" s="8"/>
      <c r="Q17" s="171" t="s">
        <v>528</v>
      </c>
      <c r="R17" s="172">
        <v>0</v>
      </c>
      <c r="S17" s="172">
        <v>0</v>
      </c>
    </row>
    <row r="18" spans="2:19" ht="12" customHeight="1">
      <c r="B18" s="158"/>
      <c r="C18" s="163"/>
      <c r="D18" s="7" t="s">
        <v>1709</v>
      </c>
      <c r="E18" s="7"/>
      <c r="F18" s="7"/>
      <c r="G18" s="7"/>
      <c r="H18" s="7"/>
      <c r="I18" s="7"/>
      <c r="J18" s="7"/>
      <c r="K18" s="7"/>
      <c r="L18" s="7"/>
      <c r="M18" s="7"/>
      <c r="N18" s="7"/>
      <c r="O18" s="7"/>
      <c r="P18" s="7"/>
      <c r="Q18" s="166" t="s">
        <v>439</v>
      </c>
      <c r="R18" s="167"/>
      <c r="S18" s="167"/>
    </row>
    <row r="19" spans="2:19" ht="12" customHeight="1">
      <c r="B19" s="158">
        <v>40.08</v>
      </c>
      <c r="C19" s="168"/>
      <c r="D19" s="8" t="s">
        <v>1710</v>
      </c>
      <c r="E19" s="8"/>
      <c r="F19" s="8"/>
      <c r="G19" s="8"/>
      <c r="H19" s="8"/>
      <c r="I19" s="8"/>
      <c r="J19" s="8"/>
      <c r="K19" s="8"/>
      <c r="L19" s="8"/>
      <c r="M19" s="8"/>
      <c r="N19" s="8"/>
      <c r="O19" s="8"/>
      <c r="P19" s="8"/>
      <c r="Q19" s="171" t="s">
        <v>431</v>
      </c>
      <c r="R19" s="172"/>
      <c r="S19" s="172"/>
    </row>
    <row r="20" spans="2:19" ht="12" customHeight="1">
      <c r="B20" s="158">
        <v>40.840000000000003</v>
      </c>
      <c r="C20" s="168"/>
      <c r="D20" s="8" t="s">
        <v>1711</v>
      </c>
      <c r="E20" s="8"/>
      <c r="F20" s="8"/>
      <c r="G20" s="8"/>
      <c r="H20" s="8"/>
      <c r="I20" s="8"/>
      <c r="J20" s="8"/>
      <c r="K20" s="8"/>
      <c r="L20" s="8"/>
      <c r="M20" s="8"/>
      <c r="N20" s="8"/>
      <c r="O20" s="8"/>
      <c r="P20" s="8"/>
      <c r="Q20" s="171" t="s">
        <v>435</v>
      </c>
      <c r="R20" s="172"/>
      <c r="S20" s="172"/>
    </row>
    <row r="21" spans="2:19" ht="12" customHeight="1">
      <c r="B21" s="158"/>
      <c r="C21" s="168"/>
      <c r="D21" s="8" t="s">
        <v>1712</v>
      </c>
      <c r="E21" s="8"/>
      <c r="F21" s="8"/>
      <c r="G21" s="8"/>
      <c r="H21" s="8"/>
      <c r="I21" s="8"/>
      <c r="J21" s="8"/>
      <c r="K21" s="8"/>
      <c r="L21" s="8"/>
      <c r="M21" s="8"/>
      <c r="N21" s="8"/>
      <c r="O21" s="8"/>
      <c r="P21" s="8"/>
      <c r="Q21" s="171" t="s">
        <v>503</v>
      </c>
      <c r="R21" s="172"/>
      <c r="S21" s="172"/>
    </row>
    <row r="22" spans="2:19" ht="12" customHeight="1">
      <c r="B22" s="158" t="s">
        <v>1713</v>
      </c>
      <c r="C22" s="168"/>
      <c r="D22" s="8" t="s">
        <v>1714</v>
      </c>
      <c r="E22" s="8"/>
      <c r="F22" s="8"/>
      <c r="G22" s="8"/>
      <c r="H22" s="8"/>
      <c r="I22" s="8"/>
      <c r="J22" s="8"/>
      <c r="K22" s="8"/>
      <c r="L22" s="8"/>
      <c r="M22" s="8"/>
      <c r="N22" s="8"/>
      <c r="O22" s="8"/>
      <c r="P22" s="8"/>
      <c r="Q22" s="171" t="s">
        <v>142</v>
      </c>
      <c r="R22" s="172"/>
      <c r="S22" s="172"/>
    </row>
    <row r="23" spans="2:19" ht="12" customHeight="1">
      <c r="B23" s="162" t="s">
        <v>1715</v>
      </c>
      <c r="C23" s="168"/>
      <c r="D23" s="8" t="s">
        <v>1716</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1717</v>
      </c>
      <c r="E25" s="43"/>
      <c r="F25" s="43"/>
      <c r="G25" s="43"/>
      <c r="H25" s="43"/>
      <c r="I25" s="43"/>
      <c r="J25" s="43"/>
      <c r="K25" s="43"/>
      <c r="L25" s="43"/>
      <c r="M25" s="43"/>
      <c r="N25" s="43"/>
      <c r="O25" s="43"/>
      <c r="P25" s="43"/>
      <c r="Q25" s="166" t="s">
        <v>456</v>
      </c>
      <c r="R25" s="174">
        <v>0</v>
      </c>
      <c r="S25" s="174">
        <v>0</v>
      </c>
    </row>
    <row r="26" spans="2:19" ht="12" customHeight="1">
      <c r="B26" s="161"/>
      <c r="C26" s="168"/>
      <c r="D26" s="8" t="s">
        <v>1718</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1719</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1720</v>
      </c>
      <c r="E30" s="8"/>
      <c r="F30" s="8"/>
      <c r="G30" s="8"/>
      <c r="H30" s="8"/>
      <c r="I30" s="8"/>
      <c r="J30" s="8"/>
      <c r="K30" s="8"/>
      <c r="L30" s="8"/>
      <c r="M30" s="8"/>
      <c r="N30" s="8"/>
      <c r="O30" s="8"/>
      <c r="P30" s="8"/>
      <c r="Q30" s="171" t="s">
        <v>464</v>
      </c>
      <c r="R30" s="172">
        <v>975</v>
      </c>
      <c r="S30" s="172">
        <v>1313</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18821</v>
      </c>
      <c r="S31" s="172">
        <v>5760</v>
      </c>
    </row>
    <row r="32" spans="2:19" ht="12" customHeight="1">
      <c r="B32" s="159"/>
      <c r="C32" s="192"/>
      <c r="D32" s="3720" t="s">
        <v>1721</v>
      </c>
      <c r="E32" s="3720"/>
      <c r="F32" s="3720"/>
      <c r="G32" s="3720"/>
      <c r="H32" s="3720"/>
      <c r="I32" s="3720"/>
      <c r="J32" s="3720"/>
      <c r="K32" s="3720"/>
      <c r="L32" s="3720"/>
      <c r="M32" s="3720"/>
      <c r="N32" s="3720"/>
      <c r="O32" s="3720"/>
      <c r="P32" s="3720"/>
      <c r="Q32" s="194" t="s">
        <v>104</v>
      </c>
      <c r="R32" s="174">
        <v>392231</v>
      </c>
      <c r="S32" s="174">
        <v>448666</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2729</v>
      </c>
      <c r="C4" s="28"/>
      <c r="D4" s="150"/>
      <c r="E4" s="150"/>
      <c r="F4" s="150"/>
      <c r="G4" s="150"/>
      <c r="H4" s="12" t="s">
        <v>1531</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2730</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1609</v>
      </c>
      <c r="S9" s="1418" t="s">
        <v>1699</v>
      </c>
      <c r="T9" s="1754" t="s">
        <v>1700</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1725</v>
      </c>
      <c r="E12" s="40"/>
      <c r="F12" s="40"/>
      <c r="G12" s="40"/>
      <c r="H12" s="40"/>
      <c r="I12" s="40"/>
      <c r="J12" s="40"/>
      <c r="K12" s="40"/>
      <c r="L12" s="40"/>
      <c r="M12" s="40"/>
      <c r="N12" s="40"/>
      <c r="O12" s="40"/>
      <c r="P12" s="40"/>
      <c r="Q12" s="166"/>
      <c r="R12" s="174"/>
      <c r="S12" s="174"/>
      <c r="T12" s="167"/>
    </row>
    <row r="13" spans="2:26" ht="12" customHeight="1">
      <c r="B13" s="161"/>
      <c r="C13" s="168"/>
      <c r="D13" s="43" t="s">
        <v>1726</v>
      </c>
      <c r="E13" s="43"/>
      <c r="F13" s="43"/>
      <c r="G13" s="43"/>
      <c r="H13" s="43"/>
      <c r="I13" s="43"/>
      <c r="J13" s="43"/>
      <c r="K13" s="43"/>
      <c r="L13" s="43"/>
      <c r="M13" s="43"/>
      <c r="N13" s="43"/>
      <c r="O13" s="43"/>
      <c r="P13" s="43"/>
      <c r="Q13" s="1755" t="s">
        <v>1727</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1728</v>
      </c>
      <c r="R14" s="172"/>
      <c r="S14" s="172"/>
      <c r="T14" s="172"/>
    </row>
    <row r="15" spans="2:26" ht="12" customHeight="1">
      <c r="B15" s="161"/>
      <c r="D15" s="8" t="s">
        <v>1534</v>
      </c>
      <c r="E15" s="8"/>
      <c r="F15" s="8"/>
      <c r="G15" s="8"/>
      <c r="H15" s="8"/>
      <c r="I15" s="8"/>
      <c r="J15" s="8"/>
      <c r="K15" s="8"/>
      <c r="L15" s="8"/>
      <c r="M15" s="8"/>
      <c r="N15" s="8"/>
      <c r="O15" s="8"/>
      <c r="P15" s="8"/>
      <c r="Q15" s="1756" t="s">
        <v>1729</v>
      </c>
      <c r="R15" s="172"/>
      <c r="S15" s="172"/>
      <c r="T15" s="172"/>
    </row>
    <row r="16" spans="2:26" ht="12" customHeight="1">
      <c r="B16" s="158"/>
      <c r="C16" s="163"/>
      <c r="D16" s="3948" t="s">
        <v>1730</v>
      </c>
      <c r="E16" s="7"/>
      <c r="F16" s="7"/>
      <c r="G16" s="7"/>
      <c r="H16" s="7"/>
      <c r="I16" s="7"/>
      <c r="J16" s="7"/>
      <c r="K16" s="7"/>
      <c r="L16" s="7"/>
      <c r="M16" s="7"/>
      <c r="N16" s="7"/>
      <c r="O16" s="7"/>
      <c r="P16" s="7"/>
      <c r="Q16" s="1757" t="s">
        <v>1731</v>
      </c>
      <c r="R16" s="167"/>
      <c r="S16" s="167"/>
      <c r="T16" s="167"/>
    </row>
    <row r="17" spans="2:20" ht="12" customHeight="1">
      <c r="B17" s="158"/>
      <c r="C17" s="168"/>
      <c r="D17" s="3939" t="s">
        <v>1732</v>
      </c>
      <c r="E17" s="8"/>
      <c r="F17" s="8"/>
      <c r="G17" s="8"/>
      <c r="H17" s="8"/>
      <c r="I17" s="8"/>
      <c r="J17" s="8"/>
      <c r="K17" s="8"/>
      <c r="L17" s="8"/>
      <c r="M17" s="8"/>
      <c r="N17" s="8"/>
      <c r="O17" s="8"/>
      <c r="P17" s="8"/>
      <c r="Q17" s="1757" t="s">
        <v>1733</v>
      </c>
      <c r="R17" s="172"/>
      <c r="S17" s="172"/>
      <c r="T17" s="172"/>
    </row>
    <row r="18" spans="2:20" ht="12" customHeight="1">
      <c r="B18" s="158"/>
      <c r="C18" s="1758"/>
      <c r="D18" s="4258" t="s">
        <v>1734</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1735</v>
      </c>
      <c r="F19" s="7"/>
      <c r="G19" s="7"/>
      <c r="H19" s="7"/>
      <c r="I19" s="7"/>
      <c r="J19" s="7"/>
      <c r="K19" s="7"/>
      <c r="L19" s="7"/>
      <c r="M19" s="7"/>
      <c r="N19" s="7"/>
      <c r="O19" s="7"/>
      <c r="P19" s="7"/>
      <c r="Q19" s="1757" t="s">
        <v>1736</v>
      </c>
      <c r="R19" s="174"/>
      <c r="S19" s="174"/>
      <c r="T19" s="174"/>
    </row>
    <row r="20" spans="2:20" ht="12" customHeight="1">
      <c r="B20" s="158"/>
      <c r="C20" s="168"/>
      <c r="D20" s="169"/>
      <c r="E20" s="8" t="s">
        <v>1737</v>
      </c>
      <c r="F20" s="8"/>
      <c r="G20" s="8"/>
      <c r="H20" s="8"/>
      <c r="I20" s="8"/>
      <c r="J20" s="8"/>
      <c r="K20" s="8"/>
      <c r="L20" s="8"/>
      <c r="M20" s="8"/>
      <c r="N20" s="8"/>
      <c r="O20" s="8"/>
      <c r="P20" s="8"/>
      <c r="Q20" s="1757" t="s">
        <v>1738</v>
      </c>
      <c r="R20" s="172"/>
      <c r="S20" s="172"/>
      <c r="T20" s="172"/>
    </row>
    <row r="21" spans="2:20" ht="12" customHeight="1">
      <c r="B21" s="162"/>
      <c r="C21" s="168"/>
      <c r="D21" s="169"/>
      <c r="E21" s="8" t="s">
        <v>1739</v>
      </c>
      <c r="F21" s="8"/>
      <c r="G21" s="8"/>
      <c r="H21" s="8"/>
      <c r="I21" s="8"/>
      <c r="J21" s="8"/>
      <c r="K21" s="8"/>
      <c r="L21" s="8"/>
      <c r="M21" s="8"/>
      <c r="N21" s="8"/>
      <c r="O21" s="8"/>
      <c r="P21" s="8"/>
      <c r="Q21" s="1757" t="s">
        <v>1740</v>
      </c>
      <c r="R21" s="172"/>
      <c r="S21" s="172"/>
      <c r="T21" s="172"/>
    </row>
    <row r="22" spans="2:20" ht="12" customHeight="1">
      <c r="B22" s="162"/>
      <c r="C22" s="168"/>
      <c r="D22" s="8" t="s">
        <v>1741</v>
      </c>
      <c r="E22" s="8"/>
      <c r="F22" s="8"/>
      <c r="G22" s="8"/>
      <c r="H22" s="8"/>
      <c r="I22" s="8"/>
      <c r="J22" s="8"/>
      <c r="K22" s="8"/>
      <c r="L22" s="8"/>
      <c r="M22" s="8"/>
      <c r="N22" s="8"/>
      <c r="O22" s="8"/>
      <c r="P22" s="8"/>
      <c r="Q22" s="1757" t="s">
        <v>1742</v>
      </c>
      <c r="R22" s="174"/>
      <c r="S22" s="174"/>
      <c r="T22" s="172"/>
    </row>
    <row r="23" spans="2:20" ht="12" customHeight="1">
      <c r="B23" s="162"/>
      <c r="C23" s="1758"/>
      <c r="D23" s="4258" t="s">
        <v>1743</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1744</v>
      </c>
      <c r="F24" s="40"/>
      <c r="G24" s="40"/>
      <c r="H24" s="40"/>
      <c r="I24" s="40"/>
      <c r="J24" s="40"/>
      <c r="K24" s="40"/>
      <c r="L24" s="40"/>
      <c r="M24" s="40"/>
      <c r="N24" s="40"/>
      <c r="O24" s="40"/>
      <c r="P24" s="40"/>
      <c r="Q24" s="1757" t="s">
        <v>1745</v>
      </c>
      <c r="R24" s="174"/>
      <c r="S24" s="174"/>
      <c r="T24" s="174"/>
    </row>
    <row r="25" spans="2:20" ht="12" customHeight="1">
      <c r="B25" s="161"/>
      <c r="D25" s="173"/>
      <c r="E25" s="8" t="s">
        <v>1746</v>
      </c>
      <c r="F25" s="8"/>
      <c r="G25" s="8"/>
      <c r="H25" s="8"/>
      <c r="I25" s="8"/>
      <c r="J25" s="8"/>
      <c r="K25" s="8"/>
      <c r="L25" s="8"/>
      <c r="M25" s="8"/>
      <c r="N25" s="8"/>
      <c r="O25" s="8"/>
      <c r="P25" s="8"/>
      <c r="Q25" s="1756" t="s">
        <v>1747</v>
      </c>
      <c r="R25" s="172"/>
      <c r="S25" s="172"/>
      <c r="T25" s="172"/>
    </row>
    <row r="26" spans="2:20" ht="12" customHeight="1">
      <c r="B26" s="162"/>
      <c r="C26" s="163"/>
      <c r="D26" s="164"/>
      <c r="E26" s="7" t="s">
        <v>1748</v>
      </c>
      <c r="F26" s="7"/>
      <c r="G26" s="7"/>
      <c r="H26" s="7"/>
      <c r="I26" s="7"/>
      <c r="J26" s="7"/>
      <c r="K26" s="7"/>
      <c r="L26" s="7"/>
      <c r="M26" s="7"/>
      <c r="N26" s="7"/>
      <c r="O26" s="7"/>
      <c r="P26" s="7"/>
      <c r="Q26" s="1757" t="s">
        <v>1749</v>
      </c>
      <c r="R26" s="167"/>
      <c r="S26" s="167"/>
      <c r="T26" s="167"/>
    </row>
    <row r="27" spans="2:20" ht="12" customHeight="1">
      <c r="B27" s="161"/>
      <c r="C27" s="168"/>
      <c r="D27" s="169" t="s">
        <v>1750</v>
      </c>
      <c r="E27" s="169"/>
      <c r="F27" s="169"/>
      <c r="G27" s="169"/>
      <c r="H27" s="169"/>
      <c r="I27" s="169"/>
      <c r="J27" s="169"/>
      <c r="K27" s="169"/>
      <c r="L27" s="169"/>
      <c r="M27" s="169"/>
      <c r="N27" s="169"/>
      <c r="O27" s="169"/>
      <c r="P27" s="169"/>
      <c r="Q27" s="1757" t="s">
        <v>1751</v>
      </c>
      <c r="R27" s="172"/>
      <c r="S27" s="172"/>
      <c r="T27" s="172"/>
    </row>
    <row r="28" spans="2:20" ht="12" customHeight="1">
      <c r="B28" s="161"/>
      <c r="C28" s="168"/>
      <c r="D28" s="3939" t="s">
        <v>1752</v>
      </c>
      <c r="E28" s="3939"/>
      <c r="F28" s="3939"/>
      <c r="G28" s="3939"/>
      <c r="H28" s="3939"/>
      <c r="I28" s="3939"/>
      <c r="J28" s="3939"/>
      <c r="K28" s="3939"/>
      <c r="L28" s="3939"/>
      <c r="M28" s="3939"/>
      <c r="N28" s="3939"/>
      <c r="O28" s="3939"/>
      <c r="P28" s="3939"/>
      <c r="Q28" s="1757" t="s">
        <v>1753</v>
      </c>
      <c r="R28" s="172"/>
      <c r="S28" s="172"/>
      <c r="T28" s="172"/>
    </row>
    <row r="29" spans="2:20" ht="12" customHeight="1">
      <c r="B29" s="162"/>
      <c r="C29" s="168"/>
      <c r="D29" s="3939" t="s">
        <v>1754</v>
      </c>
      <c r="E29" s="3939"/>
      <c r="F29" s="3939"/>
      <c r="G29" s="3939"/>
      <c r="H29" s="3939"/>
      <c r="I29" s="3939"/>
      <c r="J29" s="3939"/>
      <c r="K29" s="3939"/>
      <c r="L29" s="3939"/>
      <c r="M29" s="3939"/>
      <c r="N29" s="3939"/>
      <c r="O29" s="3939"/>
      <c r="P29" s="3939"/>
      <c r="Q29" s="1757" t="s">
        <v>1755</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1756</v>
      </c>
      <c r="R30" s="172"/>
      <c r="S30" s="172"/>
      <c r="T30" s="172"/>
    </row>
    <row r="31" spans="2:20" ht="12" customHeight="1">
      <c r="B31" s="162"/>
      <c r="C31" s="168"/>
      <c r="D31" s="3939" t="s">
        <v>1757</v>
      </c>
      <c r="E31" s="3939"/>
      <c r="F31" s="3939"/>
      <c r="G31" s="3939"/>
      <c r="H31" s="3939"/>
      <c r="I31" s="3939"/>
      <c r="J31" s="3939"/>
      <c r="K31" s="3939"/>
      <c r="L31" s="3939"/>
      <c r="M31" s="3939"/>
      <c r="N31" s="3939"/>
      <c r="O31" s="3939"/>
      <c r="P31" s="3939"/>
      <c r="Q31" s="1757" t="s">
        <v>1758</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1759</v>
      </c>
      <c r="R32" s="172"/>
      <c r="S32" s="172"/>
      <c r="T32" s="172"/>
    </row>
    <row r="33" spans="2:20" ht="12" customHeight="1">
      <c r="B33" s="162"/>
      <c r="C33" s="168"/>
      <c r="D33" s="3939" t="s">
        <v>1760</v>
      </c>
      <c r="E33" s="3939"/>
      <c r="F33" s="3939"/>
      <c r="G33" s="3939"/>
      <c r="H33" s="3939"/>
      <c r="I33" s="3939"/>
      <c r="J33" s="3939"/>
      <c r="K33" s="3939"/>
      <c r="L33" s="3939"/>
      <c r="M33" s="3939"/>
      <c r="N33" s="3939"/>
      <c r="O33" s="3939"/>
      <c r="P33" s="3939"/>
      <c r="Q33" s="1757" t="s">
        <v>1761</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1762</v>
      </c>
      <c r="R34" s="172"/>
      <c r="S34" s="172"/>
      <c r="T34" s="172"/>
    </row>
    <row r="35" spans="2:20" ht="12" customHeight="1">
      <c r="B35" s="162"/>
      <c r="C35" s="1758"/>
      <c r="D35" s="4258" t="s">
        <v>1763</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1764</v>
      </c>
      <c r="F36" s="3948"/>
      <c r="G36" s="3948"/>
      <c r="H36" s="3948"/>
      <c r="I36" s="3948"/>
      <c r="J36" s="3948"/>
      <c r="K36" s="3948"/>
      <c r="L36" s="3948"/>
      <c r="M36" s="3948"/>
      <c r="N36" s="3948"/>
      <c r="O36" s="3948"/>
      <c r="P36" s="3948"/>
      <c r="Q36" s="1757" t="s">
        <v>1765</v>
      </c>
      <c r="R36" s="174"/>
      <c r="S36" s="174"/>
      <c r="T36" s="174"/>
    </row>
    <row r="37" spans="2:20" ht="12" customHeight="1">
      <c r="B37" s="162"/>
      <c r="C37" s="168"/>
      <c r="D37" s="1042"/>
      <c r="E37" s="3939" t="s">
        <v>1766</v>
      </c>
      <c r="F37" s="3939"/>
      <c r="G37" s="3939"/>
      <c r="H37" s="3939"/>
      <c r="I37" s="3939"/>
      <c r="J37" s="3939"/>
      <c r="K37" s="3939"/>
      <c r="L37" s="3939"/>
      <c r="M37" s="3939"/>
      <c r="N37" s="3939"/>
      <c r="O37" s="3939"/>
      <c r="P37" s="3939"/>
      <c r="Q37" s="1757" t="s">
        <v>1767</v>
      </c>
      <c r="R37" s="172"/>
      <c r="S37" s="172"/>
      <c r="T37" s="172"/>
    </row>
    <row r="38" spans="2:20" ht="12" customHeight="1">
      <c r="B38" s="162"/>
      <c r="C38" s="168"/>
      <c r="D38" s="3939" t="s">
        <v>1768</v>
      </c>
      <c r="E38" s="3939"/>
      <c r="F38" s="3939"/>
      <c r="G38" s="3939"/>
      <c r="H38" s="3939"/>
      <c r="I38" s="3939"/>
      <c r="J38" s="3939"/>
      <c r="K38" s="3939"/>
      <c r="L38" s="3939"/>
      <c r="M38" s="3939"/>
      <c r="N38" s="3939"/>
      <c r="O38" s="3939"/>
      <c r="P38" s="3939"/>
      <c r="Q38" s="1757" t="s">
        <v>1769</v>
      </c>
      <c r="R38" s="172"/>
      <c r="S38" s="172"/>
      <c r="T38" s="172"/>
    </row>
    <row r="39" spans="2:20" ht="12" customHeight="1">
      <c r="B39" s="162"/>
      <c r="C39" s="168"/>
      <c r="D39" s="3939" t="s">
        <v>1770</v>
      </c>
      <c r="E39" s="3939"/>
      <c r="F39" s="3939"/>
      <c r="G39" s="3939"/>
      <c r="H39" s="3939"/>
      <c r="I39" s="3939"/>
      <c r="J39" s="3939"/>
      <c r="K39" s="3939"/>
      <c r="L39" s="3939"/>
      <c r="M39" s="3939"/>
      <c r="N39" s="3939"/>
      <c r="O39" s="3939"/>
      <c r="P39" s="3939"/>
      <c r="Q39" s="1757" t="s">
        <v>1771</v>
      </c>
      <c r="R39" s="172"/>
      <c r="S39" s="172"/>
      <c r="T39" s="172"/>
    </row>
    <row r="40" spans="2:20" ht="12" customHeight="1">
      <c r="B40" s="162"/>
      <c r="C40" s="1758"/>
      <c r="D40" s="4258" t="s">
        <v>1772</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1773</v>
      </c>
      <c r="F41" s="3948"/>
      <c r="G41" s="3948"/>
      <c r="H41" s="3948"/>
      <c r="I41" s="3948"/>
      <c r="J41" s="3948"/>
      <c r="K41" s="3948"/>
      <c r="L41" s="3948"/>
      <c r="M41" s="3948"/>
      <c r="N41" s="3948"/>
      <c r="O41" s="3948"/>
      <c r="P41" s="3948"/>
      <c r="Q41" s="1757" t="s">
        <v>1774</v>
      </c>
      <c r="R41" s="174"/>
      <c r="S41" s="174"/>
      <c r="T41" s="174"/>
    </row>
    <row r="42" spans="2:20" ht="12" customHeight="1">
      <c r="B42" s="162"/>
      <c r="C42" s="168"/>
      <c r="D42" s="1042"/>
      <c r="E42" s="3939" t="s">
        <v>1775</v>
      </c>
      <c r="F42" s="3939"/>
      <c r="G42" s="3939"/>
      <c r="H42" s="3939"/>
      <c r="I42" s="3939"/>
      <c r="J42" s="3939"/>
      <c r="K42" s="3939"/>
      <c r="L42" s="3939"/>
      <c r="M42" s="3939"/>
      <c r="N42" s="3939"/>
      <c r="O42" s="3939"/>
      <c r="P42" s="3939"/>
      <c r="Q42" s="1757" t="s">
        <v>1776</v>
      </c>
      <c r="R42" s="172"/>
      <c r="S42" s="172"/>
      <c r="T42" s="172"/>
    </row>
    <row r="43" spans="2:20" ht="12" customHeight="1">
      <c r="B43" s="162"/>
      <c r="C43" s="168"/>
      <c r="D43" s="1042"/>
      <c r="E43" s="3939" t="s">
        <v>1777</v>
      </c>
      <c r="F43" s="3939"/>
      <c r="G43" s="3939"/>
      <c r="H43" s="3939"/>
      <c r="I43" s="3939"/>
      <c r="J43" s="3939"/>
      <c r="K43" s="3939"/>
      <c r="L43" s="3939"/>
      <c r="M43" s="3939"/>
      <c r="N43" s="3939"/>
      <c r="O43" s="3939"/>
      <c r="P43" s="3939"/>
      <c r="Q43" s="1756" t="s">
        <v>1778</v>
      </c>
      <c r="R43" s="172"/>
      <c r="S43" s="172"/>
      <c r="T43" s="172"/>
    </row>
    <row r="44" spans="2:20" ht="12" customHeight="1">
      <c r="B44" s="162"/>
      <c r="C44" s="168"/>
      <c r="D44" s="1042"/>
      <c r="E44" s="3939" t="s">
        <v>1779</v>
      </c>
      <c r="F44" s="3939"/>
      <c r="G44" s="3939"/>
      <c r="H44" s="3939"/>
      <c r="I44" s="3939"/>
      <c r="J44" s="3939"/>
      <c r="K44" s="3939"/>
      <c r="L44" s="3939"/>
      <c r="M44" s="3939"/>
      <c r="N44" s="3939"/>
      <c r="O44" s="3939"/>
      <c r="P44" s="3939"/>
      <c r="Q44" s="1757" t="s">
        <v>1780</v>
      </c>
      <c r="R44" s="172"/>
      <c r="S44" s="172"/>
      <c r="T44" s="172"/>
    </row>
    <row r="45" spans="2:20" ht="12" customHeight="1">
      <c r="B45" s="162"/>
      <c r="C45" s="168"/>
      <c r="D45" s="3939" t="s">
        <v>1781</v>
      </c>
      <c r="E45" s="3939"/>
      <c r="F45" s="3939"/>
      <c r="G45" s="3939"/>
      <c r="H45" s="3939"/>
      <c r="I45" s="3939"/>
      <c r="J45" s="3939"/>
      <c r="K45" s="3939"/>
      <c r="L45" s="3939"/>
      <c r="M45" s="3939"/>
      <c r="N45" s="3939"/>
      <c r="O45" s="3939"/>
      <c r="P45" s="3939"/>
      <c r="Q45" s="1757" t="s">
        <v>1782</v>
      </c>
      <c r="R45" s="172"/>
      <c r="S45" s="172"/>
      <c r="T45" s="172"/>
    </row>
    <row r="46" spans="2:20" ht="12" customHeight="1">
      <c r="B46" s="162"/>
      <c r="C46" s="1758"/>
      <c r="D46" s="4258" t="s">
        <v>1535</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1674</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1783</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1773</v>
      </c>
      <c r="F49" s="3948"/>
      <c r="G49" s="3948"/>
      <c r="H49" s="3948"/>
      <c r="I49" s="3948"/>
      <c r="J49" s="3948"/>
      <c r="K49" s="3948"/>
      <c r="L49" s="3948"/>
      <c r="M49" s="3948"/>
      <c r="N49" s="3948"/>
      <c r="O49" s="3948"/>
      <c r="P49" s="3948"/>
      <c r="Q49" s="1757" t="s">
        <v>1784</v>
      </c>
      <c r="R49" s="174"/>
      <c r="S49" s="174"/>
      <c r="T49" s="174"/>
    </row>
    <row r="50" spans="2:20" ht="12" customHeight="1">
      <c r="B50" s="162"/>
      <c r="C50" s="168"/>
      <c r="D50" s="1042"/>
      <c r="E50" s="3939" t="s">
        <v>1785</v>
      </c>
      <c r="F50" s="3939"/>
      <c r="G50" s="3939"/>
      <c r="H50" s="3939"/>
      <c r="I50" s="3939"/>
      <c r="J50" s="3939"/>
      <c r="K50" s="3939"/>
      <c r="L50" s="3939"/>
      <c r="M50" s="3939"/>
      <c r="N50" s="3939"/>
      <c r="O50" s="3939"/>
      <c r="P50" s="3939"/>
      <c r="Q50" s="1757" t="s">
        <v>1786</v>
      </c>
      <c r="R50" s="172"/>
      <c r="S50" s="172"/>
      <c r="T50" s="172"/>
    </row>
    <row r="51" spans="2:20" ht="12" customHeight="1">
      <c r="B51" s="162"/>
      <c r="C51" s="168"/>
      <c r="D51" s="1042"/>
      <c r="E51" s="3939" t="s">
        <v>1787</v>
      </c>
      <c r="F51" s="3939"/>
      <c r="G51" s="3939"/>
      <c r="H51" s="3939"/>
      <c r="I51" s="3939"/>
      <c r="J51" s="3939"/>
      <c r="K51" s="3939"/>
      <c r="L51" s="3939"/>
      <c r="M51" s="3939"/>
      <c r="N51" s="3939"/>
      <c r="O51" s="3939"/>
      <c r="P51" s="3939"/>
      <c r="Q51" s="1756" t="s">
        <v>1788</v>
      </c>
      <c r="R51" s="172"/>
      <c r="S51" s="172"/>
      <c r="T51" s="172"/>
    </row>
    <row r="52" spans="2:20" ht="12" customHeight="1">
      <c r="B52" s="162"/>
      <c r="C52" s="168"/>
      <c r="D52" s="1042"/>
      <c r="E52" s="3939" t="s">
        <v>1789</v>
      </c>
      <c r="F52" s="3939"/>
      <c r="G52" s="3939"/>
      <c r="H52" s="3939"/>
      <c r="I52" s="3939"/>
      <c r="J52" s="3939"/>
      <c r="K52" s="3939"/>
      <c r="L52" s="3939"/>
      <c r="M52" s="3939"/>
      <c r="N52" s="3939"/>
      <c r="O52" s="3939"/>
      <c r="P52" s="3939"/>
      <c r="Q52" s="1756" t="s">
        <v>1790</v>
      </c>
      <c r="R52" s="172"/>
      <c r="S52" s="172"/>
      <c r="T52" s="172"/>
    </row>
    <row r="53" spans="2:20" ht="12" customHeight="1">
      <c r="B53" s="162"/>
      <c r="C53" s="168"/>
      <c r="D53" s="1042"/>
      <c r="E53" s="3939" t="s">
        <v>1791</v>
      </c>
      <c r="F53" s="3939"/>
      <c r="G53" s="3939"/>
      <c r="H53" s="3939"/>
      <c r="I53" s="3939"/>
      <c r="J53" s="3939"/>
      <c r="K53" s="3939"/>
      <c r="L53" s="3939"/>
      <c r="M53" s="3939"/>
      <c r="N53" s="3939"/>
      <c r="O53" s="3939"/>
      <c r="P53" s="3939"/>
      <c r="Q53" s="1756" t="s">
        <v>1792</v>
      </c>
      <c r="R53" s="172"/>
      <c r="S53" s="172"/>
      <c r="T53" s="172"/>
    </row>
    <row r="54" spans="2:20" ht="12" customHeight="1">
      <c r="B54" s="162"/>
      <c r="C54" s="168"/>
      <c r="D54" s="3939" t="s">
        <v>1793</v>
      </c>
      <c r="E54" s="3939"/>
      <c r="F54" s="3939"/>
      <c r="G54" s="3939"/>
      <c r="H54" s="3939"/>
      <c r="I54" s="3939"/>
      <c r="J54" s="3939"/>
      <c r="K54" s="3939"/>
      <c r="L54" s="3939"/>
      <c r="M54" s="3939"/>
      <c r="N54" s="3939"/>
      <c r="O54" s="3939"/>
      <c r="P54" s="3939"/>
      <c r="Q54" s="1756" t="s">
        <v>1794</v>
      </c>
      <c r="R54" s="172"/>
      <c r="S54" s="172"/>
      <c r="T54" s="172"/>
    </row>
    <row r="55" spans="2:20" ht="12" customHeight="1">
      <c r="B55" s="162"/>
      <c r="C55" s="1758"/>
      <c r="D55" s="4258" t="s">
        <v>1795</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1796</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1797</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1798</v>
      </c>
      <c r="R58" s="172"/>
      <c r="S58" s="172"/>
      <c r="T58" s="172"/>
    </row>
    <row r="59" spans="2:20" ht="12" customHeight="1">
      <c r="B59" s="162"/>
      <c r="C59" s="168"/>
      <c r="D59" s="1042"/>
      <c r="E59" s="3939" t="s">
        <v>1799</v>
      </c>
      <c r="F59" s="3939"/>
      <c r="G59" s="3939"/>
      <c r="H59" s="3939"/>
      <c r="I59" s="3939"/>
      <c r="J59" s="3939"/>
      <c r="K59" s="3939"/>
      <c r="L59" s="3939"/>
      <c r="M59" s="3939"/>
      <c r="N59" s="3939"/>
      <c r="O59" s="3939"/>
      <c r="P59" s="3939"/>
      <c r="Q59" s="1757" t="s">
        <v>1800</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1801</v>
      </c>
      <c r="R60" s="172"/>
      <c r="S60" s="172"/>
      <c r="T60" s="172"/>
    </row>
    <row r="61" spans="2:20" ht="12" customHeight="1">
      <c r="B61" s="162"/>
      <c r="C61" s="168"/>
      <c r="D61" s="1042"/>
      <c r="E61" s="3939" t="s">
        <v>1802</v>
      </c>
      <c r="F61" s="3939"/>
      <c r="G61" s="3939"/>
      <c r="H61" s="3939"/>
      <c r="I61" s="3939"/>
      <c r="J61" s="3939"/>
      <c r="K61" s="3939"/>
      <c r="L61" s="3939"/>
      <c r="M61" s="3939"/>
      <c r="N61" s="3939"/>
      <c r="O61" s="3939"/>
      <c r="P61" s="3939"/>
      <c r="Q61" s="1757" t="s">
        <v>1803</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1804</v>
      </c>
      <c r="R62" s="172"/>
      <c r="S62" s="172"/>
      <c r="T62" s="172"/>
    </row>
    <row r="63" spans="2:20" ht="12" customHeight="1">
      <c r="B63" s="162"/>
      <c r="C63" s="168"/>
      <c r="D63" s="3939" t="s">
        <v>1805</v>
      </c>
      <c r="E63" s="3939"/>
      <c r="F63" s="3939"/>
      <c r="G63" s="3939"/>
      <c r="H63" s="3939"/>
      <c r="I63" s="3939"/>
      <c r="J63" s="3939"/>
      <c r="K63" s="3939"/>
      <c r="L63" s="3939"/>
      <c r="M63" s="3939"/>
      <c r="N63" s="3939"/>
      <c r="O63" s="3939"/>
      <c r="P63" s="3939"/>
      <c r="Q63" s="1757" t="s">
        <v>1806</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1808</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1809</v>
      </c>
      <c r="R65" s="172"/>
      <c r="S65" s="172"/>
      <c r="T65" s="172"/>
    </row>
    <row r="66" spans="2:20" ht="12" customHeight="1">
      <c r="B66" s="162"/>
      <c r="C66" s="1758"/>
      <c r="D66" s="4258" t="s">
        <v>1682</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1810</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1811</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1812</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1813</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1814</v>
      </c>
      <c r="R71" s="172"/>
      <c r="S71" s="172"/>
      <c r="T71" s="172"/>
    </row>
    <row r="72" spans="2:20" ht="12" customHeight="1">
      <c r="B72" s="162"/>
      <c r="C72" s="168"/>
      <c r="D72" s="3939" t="s">
        <v>1815</v>
      </c>
      <c r="E72" s="3939"/>
      <c r="F72" s="3939"/>
      <c r="G72" s="3939"/>
      <c r="H72" s="3939"/>
      <c r="I72" s="3939"/>
      <c r="J72" s="3939"/>
      <c r="K72" s="3939"/>
      <c r="L72" s="3939"/>
      <c r="M72" s="3939"/>
      <c r="N72" s="3939"/>
      <c r="O72" s="3939"/>
      <c r="P72" s="3939"/>
      <c r="Q72" s="1756" t="s">
        <v>1816</v>
      </c>
      <c r="R72" s="172"/>
      <c r="S72" s="172"/>
      <c r="T72" s="172"/>
    </row>
    <row r="73" spans="2:20" ht="12" customHeight="1">
      <c r="B73" s="159"/>
      <c r="C73" s="192"/>
      <c r="D73" s="3720" t="s">
        <v>1817</v>
      </c>
      <c r="E73" s="3720"/>
      <c r="F73" s="3720"/>
      <c r="G73" s="3720"/>
      <c r="H73" s="3720"/>
      <c r="I73" s="3720"/>
      <c r="J73" s="3720"/>
      <c r="K73" s="3720"/>
      <c r="L73" s="3720"/>
      <c r="M73" s="3720"/>
      <c r="N73" s="3720"/>
      <c r="O73" s="3720"/>
      <c r="P73" s="3720"/>
      <c r="Q73" s="1760" t="s">
        <v>1818</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2731</v>
      </c>
      <c r="C4" s="4290"/>
      <c r="D4" s="4290"/>
      <c r="G4" s="4290" t="s">
        <v>1531</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1699</v>
      </c>
      <c r="N7" s="4305"/>
      <c r="O7" s="4305"/>
      <c r="P7" s="4305"/>
      <c r="Q7" s="4305"/>
      <c r="R7" s="4305"/>
    </row>
    <row r="8" spans="2:18">
      <c r="G8" s="1817" t="s">
        <v>1820</v>
      </c>
      <c r="H8" s="1817" t="s">
        <v>934</v>
      </c>
      <c r="I8" s="4292" t="s">
        <v>1822</v>
      </c>
      <c r="J8" s="4293"/>
      <c r="K8" s="4294"/>
      <c r="L8" s="1817" t="s">
        <v>919</v>
      </c>
      <c r="M8" s="1817" t="s">
        <v>1820</v>
      </c>
      <c r="N8" s="1817" t="s">
        <v>1821</v>
      </c>
      <c r="O8" s="4292" t="s">
        <v>1822</v>
      </c>
      <c r="P8" s="4293"/>
      <c r="Q8" s="4294"/>
      <c r="R8" s="1817" t="s">
        <v>919</v>
      </c>
    </row>
    <row r="9" spans="2:18">
      <c r="G9" s="1820" t="s">
        <v>1916</v>
      </c>
      <c r="H9" s="1820" t="s">
        <v>1914</v>
      </c>
      <c r="I9" s="1817" t="s">
        <v>2732</v>
      </c>
      <c r="J9" s="1817" t="s">
        <v>2733</v>
      </c>
      <c r="K9" s="1817" t="s">
        <v>2734</v>
      </c>
      <c r="L9" s="1820"/>
      <c r="M9" s="1820" t="s">
        <v>1909</v>
      </c>
      <c r="N9" s="1820" t="s">
        <v>1824</v>
      </c>
      <c r="O9" s="1817" t="s">
        <v>2732</v>
      </c>
      <c r="P9" s="1817" t="s">
        <v>2733</v>
      </c>
      <c r="Q9" s="1817" t="s">
        <v>2734</v>
      </c>
      <c r="R9" s="1820"/>
    </row>
    <row r="10" spans="2:18">
      <c r="G10" s="1820" t="s">
        <v>1919</v>
      </c>
      <c r="H10" s="1820"/>
      <c r="I10" s="1820" t="s">
        <v>1830</v>
      </c>
      <c r="J10" s="1820"/>
      <c r="K10" s="1820"/>
      <c r="L10" s="1820"/>
      <c r="M10" s="1820" t="s">
        <v>2735</v>
      </c>
      <c r="N10" s="1820"/>
      <c r="O10" s="1820" t="s">
        <v>1830</v>
      </c>
      <c r="P10" s="1820"/>
      <c r="Q10" s="1820"/>
      <c r="R10" s="1820"/>
    </row>
    <row r="11" spans="2:18">
      <c r="G11" s="1820"/>
      <c r="H11" s="1820"/>
      <c r="I11" s="1820"/>
      <c r="J11" s="1820"/>
      <c r="K11" s="1820"/>
      <c r="L11" s="1820"/>
      <c r="M11" s="1820" t="s">
        <v>2736</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1832</v>
      </c>
      <c r="O13" s="1822" t="s">
        <v>1590</v>
      </c>
      <c r="P13" s="1822" t="s">
        <v>1833</v>
      </c>
      <c r="Q13" s="1822" t="s">
        <v>1834</v>
      </c>
      <c r="R13" s="1822" t="s">
        <v>1835</v>
      </c>
    </row>
    <row r="14" spans="2:18">
      <c r="B14" s="4298" t="s">
        <v>1836</v>
      </c>
      <c r="C14" s="4298"/>
      <c r="D14" s="4298"/>
      <c r="E14" s="4298"/>
      <c r="G14" s="1825"/>
      <c r="H14" s="1825"/>
      <c r="I14" s="1825"/>
      <c r="J14" s="1825"/>
      <c r="K14" s="1825"/>
      <c r="L14" s="1825"/>
      <c r="M14" s="1825"/>
      <c r="N14" s="1825"/>
      <c r="O14" s="1825"/>
      <c r="P14" s="1825"/>
      <c r="Q14" s="1825"/>
      <c r="R14" s="1825"/>
    </row>
    <row r="15" spans="2:18">
      <c r="B15" s="4300" t="s">
        <v>1837</v>
      </c>
      <c r="C15" s="4300"/>
      <c r="D15" s="4300"/>
      <c r="E15" s="4300"/>
      <c r="F15" s="1829" t="s">
        <v>1838</v>
      </c>
      <c r="G15" s="1830" t="s">
        <v>1839</v>
      </c>
      <c r="H15" s="1830" t="s">
        <v>1839</v>
      </c>
      <c r="I15" s="1830" t="s">
        <v>1839</v>
      </c>
      <c r="J15" s="1830"/>
      <c r="K15" s="1830"/>
      <c r="L15" s="1830" t="s">
        <v>1839</v>
      </c>
      <c r="M15" s="1830" t="s">
        <v>1839</v>
      </c>
      <c r="N15" s="1830" t="s">
        <v>1839</v>
      </c>
      <c r="O15" s="1830" t="s">
        <v>1839</v>
      </c>
      <c r="P15" s="1830"/>
      <c r="Q15" s="1830"/>
      <c r="R15" s="1830" t="s">
        <v>1839</v>
      </c>
    </row>
    <row r="16" spans="2:18">
      <c r="B16" s="4302" t="s">
        <v>1840</v>
      </c>
      <c r="C16" s="4302"/>
      <c r="D16" s="4302"/>
      <c r="E16" s="4302"/>
      <c r="F16" s="1833" t="s">
        <v>1841</v>
      </c>
      <c r="G16" s="1834"/>
      <c r="H16" s="1834"/>
      <c r="I16" s="1834"/>
      <c r="J16" s="1834"/>
      <c r="K16" s="1834"/>
      <c r="L16" s="1834"/>
      <c r="M16" s="1834"/>
      <c r="N16" s="1834"/>
      <c r="O16" s="1834"/>
      <c r="P16" s="1834"/>
      <c r="Q16" s="1834"/>
      <c r="R16" s="1834"/>
    </row>
    <row r="17" spans="2:18">
      <c r="B17" s="4302" t="s">
        <v>1842</v>
      </c>
      <c r="C17" s="4302"/>
      <c r="D17" s="4302"/>
      <c r="E17" s="4302"/>
      <c r="F17" s="1833" t="s">
        <v>1843</v>
      </c>
      <c r="G17" s="1834"/>
      <c r="H17" s="1834"/>
      <c r="I17" s="1834"/>
      <c r="J17" s="1834"/>
      <c r="K17" s="1834"/>
      <c r="L17" s="1834"/>
      <c r="M17" s="1834"/>
      <c r="N17" s="1834"/>
      <c r="O17" s="1834"/>
      <c r="P17" s="1834"/>
      <c r="Q17" s="1834"/>
      <c r="R17" s="1834"/>
    </row>
    <row r="18" spans="2:18">
      <c r="B18" s="4298" t="s">
        <v>1844</v>
      </c>
      <c r="C18" s="4298"/>
      <c r="D18" s="4298"/>
      <c r="E18" s="4298"/>
      <c r="G18" s="1825"/>
      <c r="H18" s="1825"/>
      <c r="I18" s="1825"/>
      <c r="J18" s="1825"/>
      <c r="K18" s="1825"/>
      <c r="L18" s="1825"/>
      <c r="M18" s="1825"/>
      <c r="N18" s="1825"/>
      <c r="O18" s="1825"/>
      <c r="P18" s="1825"/>
      <c r="Q18" s="1825"/>
      <c r="R18" s="1825"/>
    </row>
    <row r="19" spans="2:18">
      <c r="E19" s="1828" t="s">
        <v>1845</v>
      </c>
      <c r="F19" s="1829" t="s">
        <v>1756</v>
      </c>
      <c r="G19" s="1830"/>
      <c r="H19" s="1830"/>
      <c r="I19" s="1830"/>
      <c r="J19" s="1830"/>
      <c r="K19" s="1830"/>
      <c r="L19" s="1830"/>
      <c r="M19" s="1830"/>
      <c r="N19" s="1830"/>
      <c r="O19" s="1830"/>
      <c r="P19" s="1830"/>
      <c r="Q19" s="1830"/>
      <c r="R19" s="1830"/>
    </row>
    <row r="20" spans="2:18">
      <c r="E20" s="1832" t="s">
        <v>1846</v>
      </c>
      <c r="F20" s="1833" t="s">
        <v>1758</v>
      </c>
      <c r="G20" s="1834"/>
      <c r="H20" s="1834"/>
      <c r="I20" s="1834"/>
      <c r="J20" s="1834"/>
      <c r="K20" s="1834"/>
      <c r="L20" s="1834"/>
      <c r="M20" s="1834"/>
      <c r="N20" s="1834"/>
      <c r="O20" s="1834"/>
      <c r="P20" s="1834"/>
      <c r="Q20" s="1834"/>
      <c r="R20" s="1834"/>
    </row>
    <row r="21" spans="2:18">
      <c r="E21" s="1832" t="s">
        <v>1847</v>
      </c>
      <c r="F21" s="1833" t="s">
        <v>1759</v>
      </c>
      <c r="G21" s="1834"/>
      <c r="H21" s="1834"/>
      <c r="I21" s="1834"/>
      <c r="J21" s="1834"/>
      <c r="K21" s="1834"/>
      <c r="L21" s="1834"/>
      <c r="M21" s="1834"/>
      <c r="N21" s="1834"/>
      <c r="O21" s="1834"/>
      <c r="P21" s="1834"/>
      <c r="Q21" s="1834"/>
      <c r="R21" s="1834"/>
    </row>
    <row r="22" spans="2:18">
      <c r="E22" s="1832" t="s">
        <v>1848</v>
      </c>
      <c r="F22" s="1833" t="s">
        <v>1761</v>
      </c>
      <c r="G22" s="1834"/>
      <c r="H22" s="1834"/>
      <c r="I22" s="1834"/>
      <c r="J22" s="1834"/>
      <c r="K22" s="1834"/>
      <c r="L22" s="1834"/>
      <c r="M22" s="1834"/>
      <c r="N22" s="1834"/>
      <c r="O22" s="1834"/>
      <c r="P22" s="1834"/>
      <c r="Q22" s="1834"/>
      <c r="R22" s="1834"/>
    </row>
    <row r="23" spans="2:18">
      <c r="D23" s="4300" t="s">
        <v>1849</v>
      </c>
      <c r="E23" s="4300"/>
      <c r="F23" s="1829" t="s">
        <v>1769</v>
      </c>
      <c r="G23" s="1834"/>
      <c r="H23" s="1834"/>
      <c r="I23" s="1834"/>
      <c r="J23" s="1834"/>
      <c r="K23" s="1834"/>
      <c r="L23" s="1834"/>
      <c r="M23" s="1834"/>
      <c r="N23" s="1834"/>
      <c r="O23" s="1834"/>
      <c r="P23" s="1834"/>
      <c r="Q23" s="1834"/>
      <c r="R23" s="1834"/>
    </row>
    <row r="24" spans="2:18">
      <c r="E24" s="1832" t="s">
        <v>1850</v>
      </c>
      <c r="F24" s="1833" t="s">
        <v>1851</v>
      </c>
      <c r="G24" s="1834"/>
      <c r="H24" s="1834"/>
      <c r="I24" s="1834"/>
      <c r="J24" s="1834"/>
      <c r="K24" s="1834"/>
      <c r="L24" s="1834"/>
      <c r="M24" s="1834"/>
      <c r="N24" s="1834"/>
      <c r="O24" s="1834"/>
      <c r="P24" s="1834"/>
      <c r="Q24" s="1834"/>
      <c r="R24" s="1834"/>
    </row>
    <row r="25" spans="2:18">
      <c r="E25" s="1832" t="s">
        <v>1852</v>
      </c>
      <c r="F25" s="1833" t="s">
        <v>1853</v>
      </c>
      <c r="G25" s="1834"/>
      <c r="H25" s="1834"/>
      <c r="I25" s="1834"/>
      <c r="J25" s="1834"/>
      <c r="K25" s="1834"/>
      <c r="L25" s="1834"/>
      <c r="M25" s="1834"/>
      <c r="N25" s="1834"/>
      <c r="O25" s="1834"/>
      <c r="P25" s="1834"/>
      <c r="Q25" s="1834"/>
      <c r="R25" s="1834"/>
    </row>
    <row r="26" spans="2:18">
      <c r="E26" s="1832" t="s">
        <v>1854</v>
      </c>
      <c r="F26" s="1833" t="s">
        <v>1855</v>
      </c>
      <c r="G26" s="1834"/>
      <c r="H26" s="1834"/>
      <c r="I26" s="1834"/>
      <c r="J26" s="1834"/>
      <c r="K26" s="1834"/>
      <c r="L26" s="1834"/>
      <c r="M26" s="1834"/>
      <c r="N26" s="1834"/>
      <c r="O26" s="1834"/>
      <c r="P26" s="1834"/>
      <c r="Q26" s="1834"/>
      <c r="R26" s="1834"/>
    </row>
    <row r="27" spans="2:18">
      <c r="D27" s="4300" t="s">
        <v>1856</v>
      </c>
      <c r="E27" s="4300"/>
      <c r="F27" s="1829" t="s">
        <v>1771</v>
      </c>
      <c r="G27" s="1834"/>
      <c r="H27" s="1834"/>
      <c r="I27" s="1834"/>
      <c r="J27" s="1834"/>
      <c r="K27" s="1834"/>
      <c r="L27" s="1834"/>
      <c r="M27" s="1834"/>
      <c r="N27" s="1834"/>
      <c r="O27" s="1834"/>
      <c r="P27" s="1834"/>
      <c r="Q27" s="1834"/>
      <c r="R27" s="1834"/>
    </row>
    <row r="28" spans="2:18">
      <c r="E28" s="1832" t="s">
        <v>1857</v>
      </c>
      <c r="F28" s="1833" t="s">
        <v>1774</v>
      </c>
      <c r="G28" s="1834"/>
      <c r="H28" s="1834"/>
      <c r="I28" s="1834"/>
      <c r="J28" s="1834"/>
      <c r="K28" s="1834"/>
      <c r="L28" s="1834"/>
      <c r="M28" s="1834"/>
      <c r="N28" s="1834"/>
      <c r="O28" s="1834"/>
      <c r="P28" s="1834"/>
      <c r="Q28" s="1834"/>
      <c r="R28" s="1834"/>
    </row>
    <row r="29" spans="2:18">
      <c r="E29" s="1832" t="s">
        <v>1858</v>
      </c>
      <c r="F29" s="1833" t="s">
        <v>1776</v>
      </c>
      <c r="G29" s="1834"/>
      <c r="H29" s="1834"/>
      <c r="I29" s="1834"/>
      <c r="J29" s="1834"/>
      <c r="K29" s="1834"/>
      <c r="L29" s="1834"/>
      <c r="M29" s="1834"/>
      <c r="N29" s="1834"/>
      <c r="O29" s="1834"/>
      <c r="P29" s="1834"/>
      <c r="Q29" s="1834"/>
      <c r="R29" s="1834"/>
    </row>
    <row r="30" spans="2:18">
      <c r="D30" s="4300" t="s">
        <v>1859</v>
      </c>
      <c r="E30" s="4300"/>
      <c r="F30" s="1829" t="s">
        <v>1780</v>
      </c>
      <c r="G30" s="1834"/>
      <c r="H30" s="1834"/>
      <c r="I30" s="1834"/>
      <c r="J30" s="1834"/>
      <c r="K30" s="1834"/>
      <c r="L30" s="1834"/>
      <c r="M30" s="1834"/>
      <c r="N30" s="1834"/>
      <c r="O30" s="1834"/>
      <c r="P30" s="1834"/>
      <c r="Q30" s="1834"/>
      <c r="R30" s="1834"/>
    </row>
    <row r="31" spans="2:18">
      <c r="C31" s="4300" t="s">
        <v>1860</v>
      </c>
      <c r="D31" s="4300"/>
      <c r="E31" s="4300"/>
      <c r="F31" s="1829" t="s">
        <v>1782</v>
      </c>
      <c r="G31" s="1834" t="s">
        <v>1839</v>
      </c>
      <c r="H31" s="1834" t="s">
        <v>1839</v>
      </c>
      <c r="I31" s="1834" t="s">
        <v>1839</v>
      </c>
      <c r="J31" s="1834"/>
      <c r="K31" s="1834"/>
      <c r="L31" s="1834" t="s">
        <v>1839</v>
      </c>
      <c r="M31" s="1834" t="s">
        <v>1839</v>
      </c>
      <c r="N31" s="1834" t="s">
        <v>1839</v>
      </c>
      <c r="O31" s="1834" t="s">
        <v>1839</v>
      </c>
      <c r="P31" s="1834"/>
      <c r="Q31" s="1834"/>
      <c r="R31" s="1834" t="s">
        <v>1839</v>
      </c>
    </row>
    <row r="32" spans="2:18">
      <c r="C32" s="4302" t="s">
        <v>1861</v>
      </c>
      <c r="D32" s="4302"/>
      <c r="E32" s="4302"/>
      <c r="F32" s="1833" t="s">
        <v>1784</v>
      </c>
      <c r="G32" s="1834"/>
      <c r="H32" s="1834"/>
      <c r="I32" s="1834"/>
      <c r="J32" s="1834"/>
      <c r="K32" s="1834"/>
      <c r="L32" s="1834"/>
      <c r="M32" s="1834"/>
      <c r="N32" s="1834"/>
      <c r="O32" s="1834"/>
      <c r="P32" s="1834"/>
      <c r="Q32" s="1834"/>
      <c r="R32" s="1834"/>
    </row>
    <row r="33" spans="2:18">
      <c r="C33" s="4302" t="s">
        <v>1862</v>
      </c>
      <c r="D33" s="4302"/>
      <c r="E33" s="4302"/>
      <c r="F33" s="1833" t="s">
        <v>1786</v>
      </c>
      <c r="G33" s="1834"/>
      <c r="H33" s="1834"/>
      <c r="I33" s="1834"/>
      <c r="J33" s="1834"/>
      <c r="K33" s="1834"/>
      <c r="L33" s="1834"/>
      <c r="M33" s="1834"/>
      <c r="N33" s="1834"/>
      <c r="O33" s="1834"/>
      <c r="P33" s="1834"/>
      <c r="Q33" s="1834"/>
      <c r="R33" s="1834"/>
    </row>
    <row r="34" spans="2:18">
      <c r="B34" s="4300" t="s">
        <v>1863</v>
      </c>
      <c r="C34" s="4300"/>
      <c r="D34" s="4300"/>
      <c r="E34" s="4300"/>
      <c r="F34" s="1829" t="s">
        <v>1794</v>
      </c>
      <c r="G34" s="1834"/>
      <c r="H34" s="1834"/>
      <c r="I34" s="1834"/>
      <c r="J34" s="1834"/>
      <c r="K34" s="1834"/>
      <c r="L34" s="1834"/>
      <c r="M34" s="1834"/>
      <c r="N34" s="1834"/>
      <c r="O34" s="1834"/>
      <c r="P34" s="1834"/>
      <c r="Q34" s="1834"/>
      <c r="R34" s="1834"/>
    </row>
    <row r="35" spans="2:18">
      <c r="B35" s="4298" t="s">
        <v>1864</v>
      </c>
      <c r="C35" s="4298"/>
      <c r="D35" s="4298"/>
      <c r="E35" s="4298"/>
      <c r="G35" s="1825"/>
      <c r="H35" s="1825"/>
      <c r="I35" s="1825"/>
      <c r="J35" s="1825"/>
      <c r="K35" s="1825"/>
      <c r="L35" s="1825"/>
      <c r="M35" s="1825"/>
      <c r="N35" s="1825"/>
      <c r="O35" s="1825"/>
      <c r="P35" s="1825"/>
      <c r="Q35" s="1825"/>
      <c r="R35" s="1825"/>
    </row>
    <row r="36" spans="2:18">
      <c r="C36" s="4300" t="s">
        <v>1865</v>
      </c>
      <c r="D36" s="4300"/>
      <c r="E36" s="4300"/>
      <c r="F36" s="1829" t="s">
        <v>1796</v>
      </c>
      <c r="G36" s="1830"/>
      <c r="H36" s="1830"/>
      <c r="I36" s="1830"/>
      <c r="J36" s="1830"/>
      <c r="K36" s="1830"/>
      <c r="L36" s="1830"/>
      <c r="M36" s="1830"/>
      <c r="N36" s="1830"/>
      <c r="O36" s="1830"/>
      <c r="P36" s="1830"/>
      <c r="Q36" s="1830"/>
      <c r="R36" s="1830"/>
    </row>
    <row r="37" spans="2:18">
      <c r="C37" s="4302" t="s">
        <v>1866</v>
      </c>
      <c r="D37" s="4302"/>
      <c r="E37" s="4302"/>
      <c r="F37" s="1833" t="s">
        <v>1797</v>
      </c>
      <c r="G37" s="1834"/>
      <c r="H37" s="1834"/>
      <c r="I37" s="1834"/>
      <c r="J37" s="1834"/>
      <c r="K37" s="1834"/>
      <c r="L37" s="1834"/>
      <c r="M37" s="1834"/>
      <c r="N37" s="1834"/>
      <c r="O37" s="1834"/>
      <c r="P37" s="1834"/>
      <c r="Q37" s="1834"/>
      <c r="R37" s="1834"/>
    </row>
    <row r="38" spans="2:18">
      <c r="C38" s="4302" t="s">
        <v>1867</v>
      </c>
      <c r="D38" s="4302"/>
      <c r="E38" s="4302"/>
      <c r="F38" s="1833" t="s">
        <v>1798</v>
      </c>
      <c r="G38" s="1834"/>
      <c r="H38" s="1834"/>
      <c r="I38" s="1834"/>
      <c r="J38" s="1834"/>
      <c r="K38" s="1834"/>
      <c r="L38" s="1834"/>
      <c r="M38" s="1834"/>
      <c r="N38" s="1834"/>
      <c r="O38" s="1834"/>
      <c r="P38" s="1834"/>
      <c r="Q38" s="1834"/>
      <c r="R38" s="1834"/>
    </row>
    <row r="39" spans="2:18">
      <c r="B39" s="4300" t="s">
        <v>1868</v>
      </c>
      <c r="C39" s="4300"/>
      <c r="D39" s="4300"/>
      <c r="E39" s="4300"/>
      <c r="F39" s="1829" t="s">
        <v>1806</v>
      </c>
      <c r="G39" s="1834"/>
      <c r="H39" s="1834"/>
      <c r="I39" s="1834"/>
      <c r="J39" s="1834"/>
      <c r="K39" s="1834"/>
      <c r="L39" s="1834"/>
      <c r="M39" s="1834"/>
      <c r="N39" s="1834"/>
      <c r="O39" s="1834"/>
      <c r="P39" s="1834"/>
      <c r="Q39" s="1834"/>
      <c r="R39" s="1834"/>
    </row>
    <row r="40" spans="2:18">
      <c r="B40" s="4302" t="s">
        <v>1869</v>
      </c>
      <c r="C40" s="4302"/>
      <c r="D40" s="4302"/>
      <c r="E40" s="4302"/>
      <c r="F40" s="1833" t="s">
        <v>1870</v>
      </c>
      <c r="G40" s="1834"/>
      <c r="H40" s="1834"/>
      <c r="I40" s="1834"/>
      <c r="J40" s="1834"/>
      <c r="K40" s="1834"/>
      <c r="L40" s="1834"/>
      <c r="M40" s="1834"/>
      <c r="N40" s="1834"/>
      <c r="O40" s="1834"/>
      <c r="P40" s="1834"/>
      <c r="Q40" s="1834"/>
      <c r="R40" s="1834"/>
    </row>
    <row r="41" spans="2:18">
      <c r="B41" s="4302" t="s">
        <v>1871</v>
      </c>
      <c r="C41" s="4302"/>
      <c r="D41" s="4302"/>
      <c r="E41" s="4302"/>
      <c r="F41" s="1833" t="s">
        <v>1872</v>
      </c>
      <c r="G41" s="1834"/>
      <c r="H41" s="1834"/>
      <c r="I41" s="1834"/>
      <c r="J41" s="1834"/>
      <c r="K41" s="1834"/>
      <c r="L41" s="1834"/>
      <c r="M41" s="1834"/>
      <c r="N41" s="1834"/>
      <c r="O41" s="1834"/>
      <c r="P41" s="1834"/>
      <c r="Q41" s="1834"/>
      <c r="R41" s="1834"/>
    </row>
    <row r="42" spans="2:18">
      <c r="B42" s="4298" t="s">
        <v>1873</v>
      </c>
      <c r="C42" s="4298"/>
      <c r="D42" s="4298"/>
      <c r="E42" s="4298"/>
      <c r="G42" s="1825"/>
      <c r="H42" s="1825"/>
      <c r="I42" s="1825"/>
      <c r="J42" s="1825"/>
      <c r="K42" s="1825"/>
      <c r="L42" s="1825"/>
      <c r="M42" s="1825"/>
      <c r="N42" s="1825"/>
      <c r="O42" s="1825"/>
      <c r="P42" s="1825"/>
      <c r="Q42" s="1825"/>
      <c r="R42" s="1825"/>
    </row>
    <row r="43" spans="2:18">
      <c r="B43" s="4300" t="s">
        <v>1874</v>
      </c>
      <c r="C43" s="4300"/>
      <c r="D43" s="4300"/>
      <c r="E43" s="4300"/>
      <c r="F43" s="1829" t="s">
        <v>1875</v>
      </c>
      <c r="G43" s="1830"/>
      <c r="H43" s="1830"/>
      <c r="I43" s="1830"/>
      <c r="J43" s="1830"/>
      <c r="K43" s="1830"/>
      <c r="L43" s="1830"/>
      <c r="M43" s="1830"/>
      <c r="N43" s="1830"/>
      <c r="O43" s="1830"/>
      <c r="P43" s="1830"/>
      <c r="Q43" s="1830"/>
      <c r="R43" s="1830"/>
    </row>
    <row r="44" spans="2:18">
      <c r="B44" s="4302" t="s">
        <v>1876</v>
      </c>
      <c r="C44" s="4302"/>
      <c r="D44" s="4302"/>
      <c r="E44" s="4302"/>
      <c r="F44" s="1833" t="s">
        <v>1877</v>
      </c>
      <c r="G44" s="1834"/>
      <c r="H44" s="1834"/>
      <c r="I44" s="1834"/>
      <c r="J44" s="1834"/>
      <c r="K44" s="1834"/>
      <c r="L44" s="1834"/>
      <c r="M44" s="1834"/>
      <c r="N44" s="1834"/>
      <c r="O44" s="1834"/>
      <c r="P44" s="1834"/>
      <c r="Q44" s="1834"/>
      <c r="R44" s="1834"/>
    </row>
    <row r="45" spans="2:18">
      <c r="B45" s="4302" t="s">
        <v>1871</v>
      </c>
      <c r="C45" s="4302"/>
      <c r="D45" s="4302"/>
      <c r="E45" s="4302"/>
      <c r="F45" s="1833" t="s">
        <v>1809</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2737</v>
      </c>
      <c r="C4" s="4290"/>
      <c r="D4" s="4290"/>
      <c r="G4" s="4290" t="s">
        <v>1531</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1699</v>
      </c>
      <c r="N7" s="4293"/>
      <c r="O7" s="4293"/>
      <c r="P7" s="4293"/>
      <c r="Q7" s="4293"/>
      <c r="R7" s="4294"/>
    </row>
    <row r="8" spans="2:18">
      <c r="G8" s="4292" t="s">
        <v>1879</v>
      </c>
      <c r="H8" s="4294"/>
      <c r="I8" s="1817" t="s">
        <v>2480</v>
      </c>
      <c r="J8" s="4292" t="s">
        <v>1881</v>
      </c>
      <c r="K8" s="4294"/>
      <c r="L8" s="1819" t="s">
        <v>919</v>
      </c>
      <c r="M8" s="4292" t="s">
        <v>1879</v>
      </c>
      <c r="N8" s="4294"/>
      <c r="O8" s="1817" t="s">
        <v>2480</v>
      </c>
      <c r="P8" s="4292" t="s">
        <v>1881</v>
      </c>
      <c r="Q8" s="4294"/>
      <c r="R8" s="1817" t="s">
        <v>919</v>
      </c>
    </row>
    <row r="9" spans="2:18">
      <c r="G9" s="1817" t="s">
        <v>2738</v>
      </c>
      <c r="H9" s="1817" t="s">
        <v>2739</v>
      </c>
      <c r="I9" s="1820" t="s">
        <v>1947</v>
      </c>
      <c r="J9" s="1817" t="s">
        <v>2740</v>
      </c>
      <c r="K9" s="1817" t="s">
        <v>2741</v>
      </c>
      <c r="L9" s="1819"/>
      <c r="M9" s="1817" t="s">
        <v>2738</v>
      </c>
      <c r="N9" s="1817" t="s">
        <v>2742</v>
      </c>
      <c r="O9" s="1820" t="s">
        <v>1435</v>
      </c>
      <c r="P9" s="1817" t="s">
        <v>2743</v>
      </c>
      <c r="Q9" s="1817" t="s">
        <v>2741</v>
      </c>
      <c r="R9" s="1820"/>
    </row>
    <row r="10" spans="2:18">
      <c r="G10" s="1820" t="s">
        <v>1891</v>
      </c>
      <c r="H10" s="1820" t="s">
        <v>1957</v>
      </c>
      <c r="I10" s="1820" t="s">
        <v>1951</v>
      </c>
      <c r="J10" s="1820" t="s">
        <v>2744</v>
      </c>
      <c r="K10" s="1820"/>
      <c r="L10" s="1819"/>
      <c r="M10" s="1820" t="s">
        <v>1888</v>
      </c>
      <c r="N10" s="1820"/>
      <c r="O10" s="1820" t="s">
        <v>1954</v>
      </c>
      <c r="P10" s="1820" t="s">
        <v>2745</v>
      </c>
      <c r="Q10" s="1820"/>
      <c r="R10" s="1820"/>
    </row>
    <row r="11" spans="2:18">
      <c r="G11" s="1820"/>
      <c r="H11" s="1820"/>
      <c r="I11" s="1820" t="s">
        <v>1893</v>
      </c>
      <c r="J11" s="1820" t="s">
        <v>1955</v>
      </c>
      <c r="K11" s="1820"/>
      <c r="L11" s="1819"/>
      <c r="M11" s="1820"/>
      <c r="N11" s="1820"/>
      <c r="O11" s="1820" t="s">
        <v>1893</v>
      </c>
      <c r="P11" s="1820" t="s">
        <v>1955</v>
      </c>
      <c r="Q11" s="1820"/>
      <c r="R11" s="1820"/>
    </row>
    <row r="12" spans="2:18">
      <c r="G12" s="1820"/>
      <c r="H12" s="1820"/>
      <c r="I12" s="1820"/>
      <c r="J12" s="1820" t="s">
        <v>1958</v>
      </c>
      <c r="K12" s="1820"/>
      <c r="L12" s="1819"/>
      <c r="M12" s="1820"/>
      <c r="N12" s="1820"/>
      <c r="O12" s="1820"/>
      <c r="P12" s="1820" t="s">
        <v>1958</v>
      </c>
      <c r="Q12" s="1820"/>
      <c r="R12" s="1820"/>
    </row>
    <row r="13" spans="2:18">
      <c r="G13" s="1822" t="s">
        <v>126</v>
      </c>
      <c r="H13" s="1822" t="s">
        <v>141</v>
      </c>
      <c r="I13" s="1822" t="s">
        <v>74</v>
      </c>
      <c r="J13" s="1822" t="s">
        <v>81</v>
      </c>
      <c r="K13" s="1822" t="s">
        <v>733</v>
      </c>
      <c r="L13" s="1824" t="s">
        <v>170</v>
      </c>
      <c r="M13" s="1822" t="s">
        <v>735</v>
      </c>
      <c r="N13" s="1822" t="s">
        <v>1896</v>
      </c>
      <c r="O13" s="1822" t="s">
        <v>1011</v>
      </c>
      <c r="P13" s="1822" t="s">
        <v>1013</v>
      </c>
      <c r="Q13" s="1822" t="s">
        <v>1832</v>
      </c>
      <c r="R13" s="1822" t="s">
        <v>1016</v>
      </c>
    </row>
    <row r="14" spans="2:18">
      <c r="B14" s="4298" t="s">
        <v>1836</v>
      </c>
      <c r="C14" s="4298"/>
      <c r="D14" s="4298"/>
      <c r="E14" s="4298"/>
      <c r="G14" s="1825"/>
      <c r="H14" s="1825"/>
      <c r="I14" s="1825"/>
      <c r="J14" s="1825"/>
      <c r="K14" s="1825"/>
      <c r="L14" s="1825"/>
      <c r="M14" s="1825"/>
      <c r="N14" s="1825"/>
      <c r="O14" s="1825"/>
      <c r="P14" s="1825"/>
      <c r="Q14" s="1825"/>
      <c r="R14" s="1825"/>
    </row>
    <row r="15" spans="2:18">
      <c r="B15" s="4300" t="s">
        <v>1837</v>
      </c>
      <c r="C15" s="4300"/>
      <c r="D15" s="4300"/>
      <c r="E15" s="4300"/>
      <c r="F15" s="1829" t="s">
        <v>1838</v>
      </c>
      <c r="G15" s="1830"/>
      <c r="H15" s="1830"/>
      <c r="I15" s="1830"/>
      <c r="J15" s="1830"/>
      <c r="K15" s="1830"/>
      <c r="L15" s="1830"/>
      <c r="M15" s="1830"/>
      <c r="N15" s="1830"/>
      <c r="O15" s="1830"/>
      <c r="P15" s="1830"/>
      <c r="Q15" s="1830"/>
      <c r="R15" s="1830"/>
    </row>
    <row r="16" spans="2:18">
      <c r="B16" s="4302" t="s">
        <v>1840</v>
      </c>
      <c r="C16" s="4302"/>
      <c r="D16" s="4302"/>
      <c r="E16" s="4302"/>
      <c r="F16" s="1833" t="s">
        <v>1841</v>
      </c>
      <c r="G16" s="1834"/>
      <c r="H16" s="1834"/>
      <c r="I16" s="1834"/>
      <c r="J16" s="1834"/>
      <c r="K16" s="1834"/>
      <c r="L16" s="1834"/>
      <c r="M16" s="1834"/>
      <c r="N16" s="1834"/>
      <c r="O16" s="1834"/>
      <c r="P16" s="1834"/>
      <c r="Q16" s="1834"/>
      <c r="R16" s="1834"/>
    </row>
    <row r="17" spans="2:18">
      <c r="B17" s="4302" t="s">
        <v>1842</v>
      </c>
      <c r="C17" s="4302"/>
      <c r="D17" s="4302"/>
      <c r="E17" s="4302"/>
      <c r="F17" s="1833" t="s">
        <v>1843</v>
      </c>
      <c r="G17" s="1834"/>
      <c r="H17" s="1834"/>
      <c r="I17" s="1834"/>
      <c r="J17" s="1834"/>
      <c r="K17" s="1834"/>
      <c r="L17" s="1834"/>
      <c r="M17" s="1834"/>
      <c r="N17" s="1834"/>
      <c r="O17" s="1834"/>
      <c r="P17" s="1834"/>
      <c r="Q17" s="1834"/>
      <c r="R17" s="1834"/>
    </row>
    <row r="18" spans="2:18">
      <c r="B18" s="4298" t="s">
        <v>1844</v>
      </c>
      <c r="C18" s="4298"/>
      <c r="D18" s="4298"/>
      <c r="E18" s="4298"/>
      <c r="G18" s="1825"/>
      <c r="H18" s="1825"/>
      <c r="I18" s="1825"/>
      <c r="J18" s="1825"/>
      <c r="K18" s="1825"/>
      <c r="L18" s="1825"/>
      <c r="M18" s="1825"/>
      <c r="N18" s="1825"/>
      <c r="O18" s="1825"/>
      <c r="P18" s="1825"/>
      <c r="Q18" s="1825"/>
      <c r="R18" s="1825"/>
    </row>
    <row r="19" spans="2:18">
      <c r="E19" s="1828" t="s">
        <v>1897</v>
      </c>
      <c r="F19" s="1829" t="s">
        <v>1756</v>
      </c>
      <c r="G19" s="1830"/>
      <c r="H19" s="1830"/>
      <c r="I19" s="1830"/>
      <c r="J19" s="1830"/>
      <c r="K19" s="1830"/>
      <c r="L19" s="1830"/>
      <c r="M19" s="1830"/>
      <c r="N19" s="1830"/>
      <c r="O19" s="1830"/>
      <c r="P19" s="1830"/>
      <c r="Q19" s="1830"/>
      <c r="R19" s="1830"/>
    </row>
    <row r="20" spans="2:18">
      <c r="E20" s="1832" t="s">
        <v>775</v>
      </c>
      <c r="F20" s="1833" t="s">
        <v>1758</v>
      </c>
      <c r="G20" s="1834"/>
      <c r="H20" s="1834"/>
      <c r="I20" s="1834"/>
      <c r="J20" s="1834"/>
      <c r="K20" s="1834"/>
      <c r="L20" s="1834"/>
      <c r="M20" s="1834"/>
      <c r="N20" s="1834"/>
      <c r="O20" s="1834"/>
      <c r="P20" s="1834"/>
      <c r="Q20" s="1834"/>
      <c r="R20" s="1834"/>
    </row>
    <row r="21" spans="2:18">
      <c r="E21" s="1832" t="s">
        <v>491</v>
      </c>
      <c r="F21" s="1833" t="s">
        <v>1759</v>
      </c>
      <c r="G21" s="1834"/>
      <c r="H21" s="1834"/>
      <c r="I21" s="1834"/>
      <c r="J21" s="1834"/>
      <c r="K21" s="1834"/>
      <c r="L21" s="1834"/>
      <c r="M21" s="1834"/>
      <c r="N21" s="1834"/>
      <c r="O21" s="1834"/>
      <c r="P21" s="1834"/>
      <c r="Q21" s="1834"/>
      <c r="R21" s="1834"/>
    </row>
    <row r="22" spans="2:18">
      <c r="D22" s="4300" t="s">
        <v>1662</v>
      </c>
      <c r="E22" s="4300"/>
      <c r="F22" s="1829" t="s">
        <v>1769</v>
      </c>
      <c r="G22" s="1834"/>
      <c r="H22" s="1834"/>
      <c r="I22" s="1834"/>
      <c r="J22" s="1834"/>
      <c r="K22" s="1834"/>
      <c r="L22" s="1834"/>
      <c r="M22" s="1834"/>
      <c r="N22" s="1834"/>
      <c r="O22" s="1834"/>
      <c r="P22" s="1834"/>
      <c r="Q22" s="1834"/>
      <c r="R22" s="1834"/>
    </row>
    <row r="23" spans="2:18">
      <c r="E23" s="1832" t="s">
        <v>1898</v>
      </c>
      <c r="F23" s="1833" t="s">
        <v>1851</v>
      </c>
      <c r="G23" s="1834"/>
      <c r="H23" s="1834"/>
      <c r="I23" s="1834"/>
      <c r="J23" s="1834"/>
      <c r="K23" s="1834"/>
      <c r="L23" s="1834"/>
      <c r="M23" s="1834"/>
      <c r="N23" s="1834"/>
      <c r="O23" s="1834"/>
      <c r="P23" s="1834"/>
      <c r="Q23" s="1834"/>
      <c r="R23" s="1834"/>
    </row>
    <row r="24" spans="2:18">
      <c r="E24" s="1832" t="s">
        <v>1899</v>
      </c>
      <c r="F24" s="1833" t="s">
        <v>1900</v>
      </c>
      <c r="G24" s="1834"/>
      <c r="H24" s="1834"/>
      <c r="I24" s="1834"/>
      <c r="J24" s="1834"/>
      <c r="K24" s="1834"/>
      <c r="L24" s="1834"/>
      <c r="M24" s="1834"/>
      <c r="N24" s="1834"/>
      <c r="O24" s="1834"/>
      <c r="P24" s="1834"/>
      <c r="Q24" s="1834"/>
      <c r="R24" s="1834"/>
    </row>
    <row r="25" spans="2:18">
      <c r="E25" s="1832" t="s">
        <v>1901</v>
      </c>
      <c r="F25" s="1833" t="s">
        <v>1853</v>
      </c>
      <c r="G25" s="1834"/>
      <c r="H25" s="1834"/>
      <c r="I25" s="1834"/>
      <c r="J25" s="1834"/>
      <c r="K25" s="1834"/>
      <c r="L25" s="1834"/>
      <c r="M25" s="1834"/>
      <c r="N25" s="1834"/>
      <c r="O25" s="1834"/>
      <c r="P25" s="1834"/>
      <c r="Q25" s="1834"/>
      <c r="R25" s="1834"/>
    </row>
    <row r="26" spans="2:18">
      <c r="E26" s="1832" t="s">
        <v>1857</v>
      </c>
      <c r="F26" s="1833" t="s">
        <v>1855</v>
      </c>
      <c r="G26" s="1834"/>
      <c r="H26" s="1834"/>
      <c r="I26" s="1834"/>
      <c r="J26" s="1834"/>
      <c r="K26" s="1834"/>
      <c r="L26" s="1834"/>
      <c r="M26" s="1834"/>
      <c r="N26" s="1834"/>
      <c r="O26" s="1834"/>
      <c r="P26" s="1834"/>
      <c r="Q26" s="1834"/>
      <c r="R26" s="1834"/>
    </row>
    <row r="27" spans="2:18">
      <c r="D27" s="4300" t="s">
        <v>1663</v>
      </c>
      <c r="E27" s="4300"/>
      <c r="F27" s="1829" t="s">
        <v>1771</v>
      </c>
      <c r="G27" s="1834"/>
      <c r="H27" s="1834"/>
      <c r="I27" s="1834"/>
      <c r="J27" s="1834"/>
      <c r="K27" s="1834"/>
      <c r="L27" s="1834"/>
      <c r="M27" s="1834"/>
      <c r="N27" s="1834"/>
      <c r="O27" s="1834"/>
      <c r="P27" s="1834"/>
      <c r="Q27" s="1834"/>
      <c r="R27" s="1834"/>
    </row>
    <row r="28" spans="2:18">
      <c r="D28" s="4302" t="s">
        <v>1902</v>
      </c>
      <c r="E28" s="4302"/>
      <c r="F28" s="1833" t="s">
        <v>1774</v>
      </c>
      <c r="G28" s="1834"/>
      <c r="H28" s="1834"/>
      <c r="I28" s="1834"/>
      <c r="J28" s="1834"/>
      <c r="K28" s="1834"/>
      <c r="L28" s="1834"/>
      <c r="M28" s="1834"/>
      <c r="N28" s="1834"/>
      <c r="O28" s="1834"/>
      <c r="P28" s="1834"/>
      <c r="Q28" s="1834"/>
      <c r="R28" s="1834"/>
    </row>
    <row r="29" spans="2:18">
      <c r="C29" s="4300" t="s">
        <v>1860</v>
      </c>
      <c r="D29" s="4300"/>
      <c r="E29" s="4300"/>
      <c r="F29" s="1829" t="s">
        <v>1782</v>
      </c>
      <c r="G29" s="1834"/>
      <c r="H29" s="1834"/>
      <c r="I29" s="1834"/>
      <c r="J29" s="1834"/>
      <c r="K29" s="1834"/>
      <c r="L29" s="1834"/>
      <c r="M29" s="1834"/>
      <c r="N29" s="1834"/>
      <c r="O29" s="1834"/>
      <c r="P29" s="1834"/>
      <c r="Q29" s="1834"/>
      <c r="R29" s="1834"/>
    </row>
    <row r="30" spans="2:18">
      <c r="C30" s="4302" t="s">
        <v>1861</v>
      </c>
      <c r="D30" s="4302"/>
      <c r="E30" s="4302"/>
      <c r="F30" s="1833" t="s">
        <v>1784</v>
      </c>
      <c r="G30" s="1834"/>
      <c r="H30" s="1834"/>
      <c r="I30" s="1834"/>
      <c r="J30" s="1834"/>
      <c r="K30" s="1834"/>
      <c r="L30" s="1834"/>
      <c r="M30" s="1834"/>
      <c r="N30" s="1834"/>
      <c r="O30" s="1834"/>
      <c r="P30" s="1834"/>
      <c r="Q30" s="1834"/>
      <c r="R30" s="1834"/>
    </row>
    <row r="31" spans="2:18">
      <c r="C31" s="4302" t="s">
        <v>1862</v>
      </c>
      <c r="D31" s="4302"/>
      <c r="E31" s="4302"/>
      <c r="F31" s="1833" t="s">
        <v>1786</v>
      </c>
      <c r="G31" s="1834"/>
      <c r="H31" s="1834"/>
      <c r="I31" s="1834"/>
      <c r="J31" s="1834"/>
      <c r="K31" s="1834"/>
      <c r="L31" s="1834"/>
      <c r="M31" s="1834"/>
      <c r="N31" s="1834"/>
      <c r="O31" s="1834"/>
      <c r="P31" s="1834"/>
      <c r="Q31" s="1834"/>
      <c r="R31" s="1834"/>
    </row>
    <row r="32" spans="2:18">
      <c r="B32" s="4300" t="s">
        <v>1863</v>
      </c>
      <c r="C32" s="4300"/>
      <c r="D32" s="4300"/>
      <c r="E32" s="4300"/>
      <c r="F32" s="1829" t="s">
        <v>1794</v>
      </c>
      <c r="G32" s="1834"/>
      <c r="H32" s="1834"/>
      <c r="I32" s="1834"/>
      <c r="J32" s="1834"/>
      <c r="K32" s="1834"/>
      <c r="L32" s="1834"/>
      <c r="M32" s="1834"/>
      <c r="N32" s="1834"/>
      <c r="O32" s="1834"/>
      <c r="P32" s="1834"/>
      <c r="Q32" s="1834"/>
      <c r="R32" s="1834"/>
    </row>
    <row r="33" spans="2:18">
      <c r="B33" s="4298" t="s">
        <v>1864</v>
      </c>
      <c r="C33" s="4298"/>
      <c r="D33" s="4298"/>
      <c r="E33" s="4298"/>
      <c r="G33" s="1825"/>
      <c r="H33" s="1825"/>
      <c r="I33" s="1825"/>
      <c r="J33" s="1825"/>
      <c r="K33" s="1825"/>
      <c r="L33" s="1825"/>
      <c r="M33" s="1825"/>
      <c r="N33" s="1825"/>
      <c r="O33" s="1825"/>
      <c r="P33" s="1825"/>
      <c r="Q33" s="1825"/>
      <c r="R33" s="1825"/>
    </row>
    <row r="34" spans="2:18">
      <c r="C34" s="4300" t="s">
        <v>1865</v>
      </c>
      <c r="D34" s="4300"/>
      <c r="E34" s="4300"/>
      <c r="F34" s="1829" t="s">
        <v>1796</v>
      </c>
      <c r="G34" s="1830"/>
      <c r="H34" s="1830"/>
      <c r="I34" s="1830"/>
      <c r="J34" s="1830"/>
      <c r="K34" s="1830"/>
      <c r="L34" s="1830"/>
      <c r="M34" s="1830"/>
      <c r="N34" s="1830"/>
      <c r="O34" s="1830"/>
      <c r="P34" s="1830"/>
      <c r="Q34" s="1830"/>
      <c r="R34" s="1830"/>
    </row>
    <row r="35" spans="2:18">
      <c r="C35" s="4302" t="s">
        <v>1866</v>
      </c>
      <c r="D35" s="4302"/>
      <c r="E35" s="4302"/>
      <c r="F35" s="1833" t="s">
        <v>1797</v>
      </c>
      <c r="G35" s="1834"/>
      <c r="H35" s="1834"/>
      <c r="I35" s="1834"/>
      <c r="J35" s="1834"/>
      <c r="K35" s="1834"/>
      <c r="L35" s="1834"/>
      <c r="M35" s="1834"/>
      <c r="N35" s="1834"/>
      <c r="O35" s="1834"/>
      <c r="P35" s="1834"/>
      <c r="Q35" s="1834"/>
      <c r="R35" s="1834"/>
    </row>
    <row r="36" spans="2:18">
      <c r="C36" s="4302" t="s">
        <v>1867</v>
      </c>
      <c r="D36" s="4302"/>
      <c r="E36" s="4302"/>
      <c r="F36" s="1833" t="s">
        <v>1798</v>
      </c>
      <c r="G36" s="1834"/>
      <c r="H36" s="1834"/>
      <c r="I36" s="1834"/>
      <c r="J36" s="1834"/>
      <c r="K36" s="1834"/>
      <c r="L36" s="1834"/>
      <c r="M36" s="1834"/>
      <c r="N36" s="1834"/>
      <c r="O36" s="1834"/>
      <c r="P36" s="1834"/>
      <c r="Q36" s="1834"/>
      <c r="R36" s="1834"/>
    </row>
    <row r="37" spans="2:18">
      <c r="B37" s="4300" t="s">
        <v>1868</v>
      </c>
      <c r="C37" s="4300"/>
      <c r="D37" s="4300"/>
      <c r="E37" s="4300"/>
      <c r="F37" s="1829" t="s">
        <v>1806</v>
      </c>
      <c r="G37" s="1834"/>
      <c r="H37" s="1834"/>
      <c r="I37" s="1834"/>
      <c r="J37" s="1834"/>
      <c r="K37" s="1834"/>
      <c r="L37" s="1834"/>
      <c r="M37" s="1834"/>
      <c r="N37" s="1834"/>
      <c r="O37" s="1834"/>
      <c r="P37" s="1834"/>
      <c r="Q37" s="1834"/>
      <c r="R37" s="1834"/>
    </row>
    <row r="38" spans="2:18">
      <c r="B38" s="4302" t="s">
        <v>1904</v>
      </c>
      <c r="C38" s="4302"/>
      <c r="D38" s="4302"/>
      <c r="E38" s="4302"/>
      <c r="F38" s="1833" t="s">
        <v>1870</v>
      </c>
      <c r="G38" s="1834"/>
      <c r="H38" s="1834"/>
      <c r="I38" s="1834"/>
      <c r="J38" s="1834"/>
      <c r="K38" s="1834"/>
      <c r="L38" s="1834"/>
      <c r="M38" s="1834"/>
      <c r="N38" s="1834"/>
      <c r="O38" s="1834"/>
      <c r="P38" s="1834"/>
      <c r="Q38" s="1834"/>
      <c r="R38" s="1834"/>
    </row>
    <row r="39" spans="2:18">
      <c r="B39" s="4302" t="s">
        <v>1871</v>
      </c>
      <c r="C39" s="4302"/>
      <c r="D39" s="4302"/>
      <c r="E39" s="4302"/>
      <c r="F39" s="1833" t="s">
        <v>1872</v>
      </c>
      <c r="G39" s="1834"/>
      <c r="H39" s="1834"/>
      <c r="I39" s="1834"/>
      <c r="J39" s="1834"/>
      <c r="K39" s="1834"/>
      <c r="L39" s="1834"/>
      <c r="M39" s="1834"/>
      <c r="N39" s="1834"/>
      <c r="O39" s="1834"/>
      <c r="P39" s="1834"/>
      <c r="Q39" s="1834"/>
      <c r="R39" s="1834"/>
    </row>
    <row r="40" spans="2:18">
      <c r="B40" s="4298" t="s">
        <v>1873</v>
      </c>
      <c r="C40" s="4298"/>
      <c r="D40" s="4298"/>
      <c r="E40" s="4298"/>
      <c r="G40" s="1825"/>
      <c r="H40" s="1825"/>
      <c r="I40" s="1825"/>
      <c r="J40" s="1825"/>
      <c r="K40" s="1825"/>
      <c r="L40" s="1825"/>
      <c r="M40" s="1825"/>
      <c r="N40" s="1825"/>
      <c r="O40" s="1825"/>
      <c r="P40" s="1825"/>
      <c r="Q40" s="1825"/>
      <c r="R40" s="1825"/>
    </row>
    <row r="41" spans="2:18">
      <c r="B41" s="4300" t="s">
        <v>1905</v>
      </c>
      <c r="C41" s="4300"/>
      <c r="D41" s="4300"/>
      <c r="E41" s="4300"/>
      <c r="F41" s="1829" t="s">
        <v>1875</v>
      </c>
      <c r="G41" s="1830"/>
      <c r="H41" s="1830"/>
      <c r="I41" s="1830"/>
      <c r="J41" s="1830"/>
      <c r="K41" s="1830"/>
      <c r="L41" s="1830"/>
      <c r="M41" s="1830"/>
      <c r="N41" s="1830"/>
      <c r="O41" s="1830"/>
      <c r="P41" s="1830"/>
      <c r="Q41" s="1830"/>
      <c r="R41" s="1830"/>
    </row>
    <row r="42" spans="2:18">
      <c r="B42" s="4302" t="s">
        <v>1906</v>
      </c>
      <c r="C42" s="4302"/>
      <c r="D42" s="4302"/>
      <c r="E42" s="4302"/>
      <c r="F42" s="1833" t="s">
        <v>1877</v>
      </c>
      <c r="G42" s="1834"/>
      <c r="H42" s="1834"/>
      <c r="I42" s="1834"/>
      <c r="J42" s="1834"/>
      <c r="K42" s="1834"/>
      <c r="L42" s="1834"/>
      <c r="M42" s="1834"/>
      <c r="N42" s="1834"/>
      <c r="O42" s="1834"/>
      <c r="P42" s="1834"/>
      <c r="Q42" s="1834"/>
      <c r="R42" s="1834"/>
    </row>
    <row r="43" spans="2:18">
      <c r="B43" s="4302" t="s">
        <v>1871</v>
      </c>
      <c r="C43" s="4302"/>
      <c r="D43" s="4302"/>
      <c r="E43" s="4302"/>
      <c r="F43" s="1833" t="s">
        <v>1809</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2746</v>
      </c>
      <c r="C4" s="4290"/>
      <c r="D4" s="4290"/>
      <c r="G4" s="4290" t="s">
        <v>1531</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1699</v>
      </c>
      <c r="N7" s="4293"/>
      <c r="O7" s="4293"/>
      <c r="P7" s="4293"/>
      <c r="Q7" s="4293"/>
      <c r="R7" s="4294"/>
    </row>
    <row r="8" spans="2:19">
      <c r="G8" s="1817" t="s">
        <v>1820</v>
      </c>
      <c r="H8" s="1817" t="s">
        <v>1821</v>
      </c>
      <c r="I8" s="4292" t="s">
        <v>1822</v>
      </c>
      <c r="J8" s="4293"/>
      <c r="K8" s="4294"/>
      <c r="L8" s="1817" t="s">
        <v>919</v>
      </c>
      <c r="M8" s="1817" t="s">
        <v>1820</v>
      </c>
      <c r="N8" s="1817" t="s">
        <v>1821</v>
      </c>
      <c r="O8" s="4292" t="s">
        <v>1822</v>
      </c>
      <c r="P8" s="4293"/>
      <c r="Q8" s="4294"/>
      <c r="R8" s="3069" t="s">
        <v>919</v>
      </c>
    </row>
    <row r="9" spans="2:19">
      <c r="G9" s="1820" t="s">
        <v>1909</v>
      </c>
      <c r="H9" s="1820" t="s">
        <v>1824</v>
      </c>
      <c r="I9" s="1817" t="s">
        <v>2732</v>
      </c>
      <c r="J9" s="1817" t="s">
        <v>2733</v>
      </c>
      <c r="K9" s="1817" t="s">
        <v>2734</v>
      </c>
      <c r="L9" s="1820"/>
      <c r="M9" s="1820" t="s">
        <v>1823</v>
      </c>
      <c r="N9" s="1820" t="s">
        <v>1824</v>
      </c>
      <c r="O9" s="1817" t="s">
        <v>2732</v>
      </c>
      <c r="P9" s="1817" t="s">
        <v>2733</v>
      </c>
      <c r="Q9" s="1817" t="s">
        <v>2734</v>
      </c>
      <c r="R9" s="3069"/>
    </row>
    <row r="10" spans="2:19">
      <c r="G10" s="1820" t="s">
        <v>1829</v>
      </c>
      <c r="H10" s="1820"/>
      <c r="I10" s="1820" t="s">
        <v>1830</v>
      </c>
      <c r="J10" s="1820"/>
      <c r="K10" s="1820"/>
      <c r="L10" s="1820"/>
      <c r="M10" s="1820" t="s">
        <v>2747</v>
      </c>
      <c r="N10" s="1820"/>
      <c r="O10" s="1820" t="s">
        <v>1830</v>
      </c>
      <c r="P10" s="1820"/>
      <c r="Q10" s="1820"/>
      <c r="R10" s="3069"/>
    </row>
    <row r="11" spans="2:19">
      <c r="G11" s="1820" t="s">
        <v>1918</v>
      </c>
      <c r="H11" s="1820"/>
      <c r="I11" s="1820" t="s">
        <v>1824</v>
      </c>
      <c r="J11" s="1820"/>
      <c r="K11" s="1820"/>
      <c r="L11" s="1820"/>
      <c r="M11" s="1820" t="s">
        <v>1919</v>
      </c>
      <c r="N11" s="1820"/>
      <c r="O11" s="1820"/>
      <c r="P11" s="1820"/>
      <c r="Q11" s="1820"/>
      <c r="R11" s="3069"/>
    </row>
    <row r="12" spans="2:19">
      <c r="G12" s="1822" t="s">
        <v>126</v>
      </c>
      <c r="H12" s="1822" t="s">
        <v>141</v>
      </c>
      <c r="I12" s="1822" t="s">
        <v>74</v>
      </c>
      <c r="J12" s="1822" t="s">
        <v>91</v>
      </c>
      <c r="K12" s="1822" t="s">
        <v>92</v>
      </c>
      <c r="L12" s="1822" t="s">
        <v>736</v>
      </c>
      <c r="M12" s="1822" t="s">
        <v>1013</v>
      </c>
      <c r="N12" s="1822" t="s">
        <v>1832</v>
      </c>
      <c r="O12" s="1822" t="s">
        <v>1590</v>
      </c>
      <c r="P12" s="1822" t="s">
        <v>1833</v>
      </c>
      <c r="Q12" s="1822" t="s">
        <v>1834</v>
      </c>
      <c r="R12" s="3070" t="s">
        <v>1835</v>
      </c>
    </row>
    <row r="13" spans="2:19">
      <c r="B13" s="4298" t="s">
        <v>1836</v>
      </c>
      <c r="C13" s="4298"/>
      <c r="D13" s="4298"/>
      <c r="E13" s="4298"/>
      <c r="G13" s="1825"/>
      <c r="H13" s="1825"/>
      <c r="I13" s="1825"/>
      <c r="J13" s="1825"/>
      <c r="K13" s="1825"/>
      <c r="L13" s="1825"/>
      <c r="M13" s="1825"/>
      <c r="N13" s="1825"/>
      <c r="O13" s="1825"/>
      <c r="P13" s="1825"/>
      <c r="Q13" s="1825"/>
      <c r="R13" s="1825"/>
    </row>
    <row r="14" spans="2:19">
      <c r="B14" s="4300" t="s">
        <v>1920</v>
      </c>
      <c r="C14" s="4300"/>
      <c r="D14" s="4300"/>
      <c r="E14" s="4300"/>
      <c r="F14" s="1829" t="s">
        <v>1838</v>
      </c>
      <c r="G14" s="1830"/>
      <c r="H14" s="1830"/>
      <c r="I14" s="1830"/>
      <c r="J14" s="1830"/>
      <c r="K14" s="1830"/>
      <c r="L14" s="1830"/>
      <c r="M14" s="1830"/>
      <c r="N14" s="1830"/>
      <c r="O14" s="1830"/>
      <c r="P14" s="1830"/>
      <c r="Q14" s="1830"/>
      <c r="R14" s="1830"/>
    </row>
    <row r="15" spans="2:19">
      <c r="B15" s="4302" t="s">
        <v>1921</v>
      </c>
      <c r="C15" s="4302"/>
      <c r="D15" s="4302"/>
      <c r="E15" s="4302"/>
      <c r="F15" s="1833" t="s">
        <v>1841</v>
      </c>
      <c r="G15" s="1834" t="s">
        <v>1839</v>
      </c>
      <c r="H15" s="1834" t="s">
        <v>1839</v>
      </c>
      <c r="I15" s="1834" t="s">
        <v>1839</v>
      </c>
      <c r="J15" s="1834"/>
      <c r="K15" s="1834"/>
      <c r="L15" s="1834" t="s">
        <v>1839</v>
      </c>
      <c r="M15" s="1834" t="s">
        <v>1839</v>
      </c>
      <c r="N15" s="1834" t="s">
        <v>1839</v>
      </c>
      <c r="O15" s="1834" t="s">
        <v>1839</v>
      </c>
      <c r="P15" s="1834"/>
      <c r="Q15" s="1834"/>
      <c r="R15" s="1834" t="s">
        <v>1839</v>
      </c>
    </row>
    <row r="16" spans="2:19">
      <c r="B16" s="4302" t="s">
        <v>1922</v>
      </c>
      <c r="C16" s="4302"/>
      <c r="D16" s="4302"/>
      <c r="E16" s="4302"/>
      <c r="F16" s="1833" t="s">
        <v>1843</v>
      </c>
      <c r="G16" s="1834"/>
      <c r="H16" s="1834"/>
      <c r="I16" s="1834"/>
      <c r="J16" s="1834"/>
      <c r="K16" s="1834"/>
      <c r="L16" s="1834"/>
      <c r="M16" s="1834"/>
      <c r="N16" s="1834"/>
      <c r="O16" s="1834"/>
      <c r="P16" s="1834"/>
      <c r="Q16" s="1834"/>
      <c r="R16" s="1834"/>
    </row>
    <row r="17" spans="2:18">
      <c r="B17" s="4298" t="s">
        <v>1844</v>
      </c>
      <c r="C17" s="4298"/>
      <c r="D17" s="4298"/>
      <c r="E17" s="4298"/>
      <c r="G17" s="1825"/>
      <c r="H17" s="1825"/>
      <c r="I17" s="1825"/>
      <c r="J17" s="1825"/>
      <c r="K17" s="1825"/>
      <c r="L17" s="1825"/>
      <c r="M17" s="1825"/>
      <c r="N17" s="1825"/>
      <c r="O17" s="1825"/>
      <c r="P17" s="1825"/>
      <c r="Q17" s="1825"/>
      <c r="R17" s="1825"/>
    </row>
    <row r="18" spans="2:18">
      <c r="E18" s="1828" t="s">
        <v>1923</v>
      </c>
      <c r="F18" s="1829" t="s">
        <v>1756</v>
      </c>
      <c r="G18" s="1830"/>
      <c r="H18" s="1830"/>
      <c r="I18" s="1830"/>
      <c r="J18" s="1830"/>
      <c r="K18" s="1830"/>
      <c r="L18" s="1830"/>
      <c r="M18" s="1830"/>
      <c r="N18" s="1830"/>
      <c r="O18" s="1830"/>
      <c r="P18" s="1830"/>
      <c r="Q18" s="1830"/>
      <c r="R18" s="1830"/>
    </row>
    <row r="19" spans="2:18">
      <c r="E19" s="1832" t="s">
        <v>1846</v>
      </c>
      <c r="F19" s="1833" t="s">
        <v>1758</v>
      </c>
      <c r="G19" s="1834"/>
      <c r="H19" s="1834"/>
      <c r="I19" s="1834"/>
      <c r="J19" s="1834"/>
      <c r="K19" s="1834"/>
      <c r="L19" s="1834"/>
      <c r="M19" s="1834"/>
      <c r="N19" s="1834"/>
      <c r="O19" s="1834"/>
      <c r="P19" s="1834"/>
      <c r="Q19" s="1834"/>
      <c r="R19" s="1834"/>
    </row>
    <row r="20" spans="2:18">
      <c r="E20" s="1832" t="s">
        <v>1847</v>
      </c>
      <c r="F20" s="1833" t="s">
        <v>1759</v>
      </c>
      <c r="G20" s="1834"/>
      <c r="H20" s="1834"/>
      <c r="I20" s="1834"/>
      <c r="J20" s="1834"/>
      <c r="K20" s="1834"/>
      <c r="L20" s="1834"/>
      <c r="M20" s="1834"/>
      <c r="N20" s="1834"/>
      <c r="O20" s="1834"/>
      <c r="P20" s="1834"/>
      <c r="Q20" s="1834"/>
      <c r="R20" s="1834"/>
    </row>
    <row r="21" spans="2:18">
      <c r="E21" s="1832" t="s">
        <v>1924</v>
      </c>
      <c r="F21" s="1833" t="s">
        <v>1761</v>
      </c>
      <c r="G21" s="1834"/>
      <c r="H21" s="1834"/>
      <c r="I21" s="1834"/>
      <c r="J21" s="1834"/>
      <c r="K21" s="1834"/>
      <c r="L21" s="1834"/>
      <c r="M21" s="1834"/>
      <c r="N21" s="1834"/>
      <c r="O21" s="1834"/>
      <c r="P21" s="1834"/>
      <c r="Q21" s="1834"/>
      <c r="R21" s="1834"/>
    </row>
    <row r="22" spans="2:18">
      <c r="D22" s="4300" t="s">
        <v>1849</v>
      </c>
      <c r="E22" s="4300"/>
      <c r="F22" s="1829" t="s">
        <v>1769</v>
      </c>
      <c r="G22" s="1834"/>
      <c r="H22" s="1834"/>
      <c r="I22" s="1834"/>
      <c r="J22" s="1834"/>
      <c r="K22" s="1834"/>
      <c r="L22" s="1834"/>
      <c r="M22" s="1834"/>
      <c r="N22" s="1834"/>
      <c r="O22" s="1834"/>
      <c r="P22" s="1834"/>
      <c r="Q22" s="1834"/>
      <c r="R22" s="1834"/>
    </row>
    <row r="23" spans="2:18">
      <c r="E23" s="1832" t="s">
        <v>1850</v>
      </c>
      <c r="F23" s="1833" t="s">
        <v>1851</v>
      </c>
      <c r="G23" s="1834"/>
      <c r="H23" s="1834"/>
      <c r="I23" s="1834"/>
      <c r="J23" s="1834"/>
      <c r="K23" s="1834"/>
      <c r="L23" s="1834"/>
      <c r="M23" s="1834"/>
      <c r="N23" s="1834"/>
      <c r="O23" s="1834"/>
      <c r="P23" s="1834"/>
      <c r="Q23" s="1834"/>
      <c r="R23" s="1834"/>
    </row>
    <row r="24" spans="2:18">
      <c r="E24" s="1832" t="s">
        <v>1852</v>
      </c>
      <c r="F24" s="1833" t="s">
        <v>1900</v>
      </c>
      <c r="G24" s="1834"/>
      <c r="H24" s="1834"/>
      <c r="I24" s="1834"/>
      <c r="J24" s="1834"/>
      <c r="K24" s="1834"/>
      <c r="L24" s="1834"/>
      <c r="M24" s="1834"/>
      <c r="N24" s="1834"/>
      <c r="O24" s="1834"/>
      <c r="P24" s="1834"/>
      <c r="Q24" s="1834"/>
      <c r="R24" s="1834"/>
    </row>
    <row r="25" spans="2:18">
      <c r="E25" s="1832" t="s">
        <v>1925</v>
      </c>
      <c r="F25" s="1833" t="s">
        <v>1853</v>
      </c>
      <c r="G25" s="1834"/>
      <c r="H25" s="1834"/>
      <c r="I25" s="1834"/>
      <c r="J25" s="1834"/>
      <c r="K25" s="1834"/>
      <c r="L25" s="1834"/>
      <c r="M25" s="1834"/>
      <c r="N25" s="1834"/>
      <c r="O25" s="1834"/>
      <c r="P25" s="1834"/>
      <c r="Q25" s="1834"/>
      <c r="R25" s="1834"/>
    </row>
    <row r="26" spans="2:18">
      <c r="E26" s="1832" t="s">
        <v>1926</v>
      </c>
      <c r="F26" s="1833" t="s">
        <v>1855</v>
      </c>
      <c r="G26" s="1834"/>
      <c r="H26" s="1834"/>
      <c r="I26" s="1834"/>
      <c r="J26" s="1834"/>
      <c r="K26" s="1834"/>
      <c r="L26" s="1834"/>
      <c r="M26" s="1834"/>
      <c r="N26" s="1834"/>
      <c r="O26" s="1834"/>
      <c r="P26" s="1834"/>
      <c r="Q26" s="1834"/>
      <c r="R26" s="1834"/>
    </row>
    <row r="27" spans="2:18">
      <c r="D27" s="4300" t="s">
        <v>1856</v>
      </c>
      <c r="E27" s="4300"/>
      <c r="F27" s="1829" t="s">
        <v>1771</v>
      </c>
      <c r="G27" s="1834"/>
      <c r="H27" s="1834"/>
      <c r="I27" s="1834"/>
      <c r="J27" s="1834"/>
      <c r="K27" s="1834"/>
      <c r="L27" s="1834"/>
      <c r="M27" s="1834"/>
      <c r="N27" s="1834"/>
      <c r="O27" s="1834"/>
      <c r="P27" s="1834"/>
      <c r="Q27" s="1834"/>
      <c r="R27" s="1834"/>
    </row>
    <row r="28" spans="2:18">
      <c r="E28" s="1832" t="s">
        <v>1927</v>
      </c>
      <c r="F28" s="1833" t="s">
        <v>1774</v>
      </c>
      <c r="G28" s="1834"/>
      <c r="H28" s="1834"/>
      <c r="I28" s="1834"/>
      <c r="J28" s="1834"/>
      <c r="K28" s="1834"/>
      <c r="L28" s="1834"/>
      <c r="M28" s="1834"/>
      <c r="N28" s="1834"/>
      <c r="O28" s="1834"/>
      <c r="P28" s="1834"/>
      <c r="Q28" s="1834"/>
      <c r="R28" s="1834"/>
    </row>
    <row r="29" spans="2:18">
      <c r="E29" s="1832" t="s">
        <v>1858</v>
      </c>
      <c r="F29" s="1833" t="s">
        <v>1776</v>
      </c>
      <c r="G29" s="1834"/>
      <c r="H29" s="1834"/>
      <c r="I29" s="1834"/>
      <c r="J29" s="1834"/>
      <c r="K29" s="1834"/>
      <c r="L29" s="1834"/>
      <c r="M29" s="1834"/>
      <c r="N29" s="1834"/>
      <c r="O29" s="1834"/>
      <c r="P29" s="1834"/>
      <c r="Q29" s="1834"/>
      <c r="R29" s="1834"/>
    </row>
    <row r="30" spans="2:18">
      <c r="D30" s="4300" t="s">
        <v>1859</v>
      </c>
      <c r="E30" s="4300"/>
      <c r="F30" s="1829" t="s">
        <v>1780</v>
      </c>
      <c r="G30" s="1834"/>
      <c r="H30" s="1834"/>
      <c r="I30" s="1834"/>
      <c r="J30" s="1834"/>
      <c r="K30" s="1834"/>
      <c r="L30" s="1834"/>
      <c r="M30" s="1834"/>
      <c r="N30" s="1834"/>
      <c r="O30" s="1834"/>
      <c r="P30" s="1834"/>
      <c r="Q30" s="1834"/>
      <c r="R30" s="1834"/>
    </row>
    <row r="31" spans="2:18">
      <c r="D31" s="4302" t="s">
        <v>1928</v>
      </c>
      <c r="E31" s="4302"/>
      <c r="F31" s="1833" t="s">
        <v>1929</v>
      </c>
      <c r="G31" s="1834"/>
      <c r="H31" s="1834"/>
      <c r="I31" s="1834"/>
      <c r="J31" s="1834"/>
      <c r="K31" s="1834"/>
      <c r="L31" s="1834"/>
      <c r="M31" s="1834"/>
      <c r="N31" s="1834"/>
      <c r="O31" s="1834"/>
      <c r="P31" s="1834"/>
      <c r="Q31" s="1834"/>
      <c r="R31" s="1834"/>
    </row>
    <row r="32" spans="2:18">
      <c r="C32" s="4300" t="s">
        <v>1930</v>
      </c>
      <c r="D32" s="4300"/>
      <c r="E32" s="4300"/>
      <c r="F32" s="1829" t="s">
        <v>1931</v>
      </c>
      <c r="G32" s="1834" t="s">
        <v>1839</v>
      </c>
      <c r="H32" s="1834" t="s">
        <v>1839</v>
      </c>
      <c r="I32" s="1834" t="s">
        <v>1839</v>
      </c>
      <c r="J32" s="1834"/>
      <c r="K32" s="1834"/>
      <c r="L32" s="1834" t="s">
        <v>1839</v>
      </c>
      <c r="M32" s="1834" t="s">
        <v>1839</v>
      </c>
      <c r="N32" s="1834" t="s">
        <v>1839</v>
      </c>
      <c r="O32" s="1834" t="s">
        <v>1839</v>
      </c>
      <c r="P32" s="1834"/>
      <c r="Q32" s="1834"/>
      <c r="R32" s="1834" t="s">
        <v>1839</v>
      </c>
    </row>
    <row r="33" spans="2:18">
      <c r="C33" s="4302" t="s">
        <v>1932</v>
      </c>
      <c r="D33" s="4302"/>
      <c r="E33" s="4302"/>
      <c r="F33" s="1833" t="s">
        <v>1784</v>
      </c>
      <c r="G33" s="1834"/>
      <c r="H33" s="1834"/>
      <c r="I33" s="1834"/>
      <c r="J33" s="1834"/>
      <c r="K33" s="1834"/>
      <c r="L33" s="1834"/>
      <c r="M33" s="1834"/>
      <c r="N33" s="1834"/>
      <c r="O33" s="1834"/>
      <c r="P33" s="1834"/>
      <c r="Q33" s="1834"/>
      <c r="R33" s="1834"/>
    </row>
    <row r="34" spans="2:18">
      <c r="C34" s="4302" t="s">
        <v>1862</v>
      </c>
      <c r="D34" s="4302"/>
      <c r="E34" s="4302"/>
      <c r="F34" s="1833" t="s">
        <v>1788</v>
      </c>
      <c r="G34" s="1834"/>
      <c r="H34" s="1834"/>
      <c r="I34" s="1834"/>
      <c r="J34" s="1834"/>
      <c r="K34" s="1834"/>
      <c r="L34" s="1834"/>
      <c r="M34" s="1834"/>
      <c r="N34" s="1834"/>
      <c r="O34" s="1834"/>
      <c r="P34" s="1834"/>
      <c r="Q34" s="1834"/>
      <c r="R34" s="1834"/>
    </row>
    <row r="35" spans="2:18">
      <c r="B35" s="4300" t="s">
        <v>1863</v>
      </c>
      <c r="C35" s="4300"/>
      <c r="D35" s="4300"/>
      <c r="E35" s="4300"/>
      <c r="F35" s="1829" t="s">
        <v>1794</v>
      </c>
      <c r="G35" s="1834"/>
      <c r="H35" s="1834"/>
      <c r="I35" s="1834"/>
      <c r="J35" s="1834"/>
      <c r="K35" s="1834"/>
      <c r="L35" s="1834"/>
      <c r="M35" s="1834"/>
      <c r="N35" s="1834"/>
      <c r="O35" s="1834"/>
      <c r="P35" s="1834"/>
      <c r="Q35" s="1834"/>
      <c r="R35" s="1834"/>
    </row>
    <row r="36" spans="2:18">
      <c r="B36" s="4298" t="s">
        <v>1864</v>
      </c>
      <c r="C36" s="4298"/>
      <c r="D36" s="4298"/>
      <c r="E36" s="4298"/>
      <c r="G36" s="1825"/>
      <c r="H36" s="1825"/>
      <c r="I36" s="1825"/>
      <c r="J36" s="1825"/>
      <c r="K36" s="1825"/>
      <c r="L36" s="1825"/>
      <c r="M36" s="1825"/>
      <c r="N36" s="1825"/>
      <c r="O36" s="1825"/>
      <c r="P36" s="1825"/>
      <c r="Q36" s="1825"/>
      <c r="R36" s="1825"/>
    </row>
    <row r="37" spans="2:18">
      <c r="C37" s="4300" t="s">
        <v>1933</v>
      </c>
      <c r="D37" s="4300"/>
      <c r="E37" s="4300"/>
      <c r="F37" s="1829" t="s">
        <v>1796</v>
      </c>
      <c r="G37" s="1830"/>
      <c r="H37" s="1830"/>
      <c r="I37" s="1830"/>
      <c r="J37" s="1830"/>
      <c r="K37" s="1830"/>
      <c r="L37" s="1830"/>
      <c r="M37" s="1830"/>
      <c r="N37" s="1830"/>
      <c r="O37" s="1830"/>
      <c r="P37" s="1830"/>
      <c r="Q37" s="1830"/>
      <c r="R37" s="1830"/>
    </row>
    <row r="38" spans="2:18">
      <c r="C38" s="4302" t="s">
        <v>1934</v>
      </c>
      <c r="D38" s="4302"/>
      <c r="E38" s="4302"/>
      <c r="F38" s="1833" t="s">
        <v>1797</v>
      </c>
      <c r="G38" s="1834"/>
      <c r="H38" s="1834"/>
      <c r="I38" s="1834"/>
      <c r="J38" s="1834"/>
      <c r="K38" s="1834"/>
      <c r="L38" s="1834"/>
      <c r="M38" s="1834"/>
      <c r="N38" s="1834"/>
      <c r="O38" s="1834"/>
      <c r="P38" s="1834"/>
      <c r="Q38" s="1834"/>
      <c r="R38" s="1834"/>
    </row>
    <row r="39" spans="2:18">
      <c r="C39" s="4302" t="s">
        <v>1935</v>
      </c>
      <c r="D39" s="4302"/>
      <c r="E39" s="4302"/>
      <c r="F39" s="1833" t="s">
        <v>1798</v>
      </c>
      <c r="G39" s="1834"/>
      <c r="H39" s="1834"/>
      <c r="I39" s="1834"/>
      <c r="J39" s="1834"/>
      <c r="K39" s="1834"/>
      <c r="L39" s="1834"/>
      <c r="M39" s="1834"/>
      <c r="N39" s="1834"/>
      <c r="O39" s="1834"/>
      <c r="P39" s="1834"/>
      <c r="Q39" s="1834"/>
      <c r="R39" s="1834"/>
    </row>
    <row r="40" spans="2:18">
      <c r="B40" s="4300" t="s">
        <v>1868</v>
      </c>
      <c r="C40" s="4300"/>
      <c r="D40" s="4300"/>
      <c r="E40" s="4300"/>
      <c r="F40" s="1829" t="s">
        <v>1806</v>
      </c>
      <c r="G40" s="1834"/>
      <c r="H40" s="1834"/>
      <c r="I40" s="1834"/>
      <c r="J40" s="1834"/>
      <c r="K40" s="1834"/>
      <c r="L40" s="1834"/>
      <c r="M40" s="1834"/>
      <c r="N40" s="1834"/>
      <c r="O40" s="1834"/>
      <c r="P40" s="1834"/>
      <c r="Q40" s="1834"/>
      <c r="R40" s="1834"/>
    </row>
    <row r="41" spans="2:18">
      <c r="B41" s="4302" t="s">
        <v>1936</v>
      </c>
      <c r="C41" s="4302"/>
      <c r="D41" s="4302"/>
      <c r="E41" s="4302"/>
      <c r="F41" s="1833" t="s">
        <v>1870</v>
      </c>
      <c r="G41" s="1834"/>
      <c r="H41" s="1834"/>
      <c r="I41" s="1834"/>
      <c r="J41" s="1834"/>
      <c r="K41" s="1834"/>
      <c r="L41" s="1834"/>
      <c r="M41" s="1834"/>
      <c r="N41" s="1834"/>
      <c r="O41" s="1834"/>
      <c r="P41" s="1834"/>
      <c r="Q41" s="1834"/>
      <c r="R41" s="1834"/>
    </row>
    <row r="42" spans="2:18">
      <c r="B42" s="4302" t="s">
        <v>1937</v>
      </c>
      <c r="C42" s="4302"/>
      <c r="D42" s="4302"/>
      <c r="E42" s="4302"/>
      <c r="F42" s="1833" t="s">
        <v>1872</v>
      </c>
      <c r="G42" s="1834"/>
      <c r="H42" s="1834"/>
      <c r="I42" s="1834"/>
      <c r="J42" s="1834"/>
      <c r="K42" s="1834"/>
      <c r="L42" s="1834"/>
      <c r="M42" s="1834"/>
      <c r="N42" s="1834"/>
      <c r="O42" s="1834"/>
      <c r="P42" s="1834"/>
      <c r="Q42" s="1834"/>
      <c r="R42" s="1834"/>
    </row>
    <row r="43" spans="2:18">
      <c r="B43" s="4298" t="s">
        <v>1873</v>
      </c>
      <c r="C43" s="4298"/>
      <c r="D43" s="4298"/>
      <c r="E43" s="4298"/>
      <c r="G43" s="1825"/>
      <c r="H43" s="1825"/>
      <c r="I43" s="1825"/>
      <c r="J43" s="1825"/>
      <c r="K43" s="1825"/>
      <c r="L43" s="1825"/>
      <c r="M43" s="1825"/>
      <c r="N43" s="1825"/>
      <c r="O43" s="1825"/>
      <c r="P43" s="1825"/>
      <c r="Q43" s="1825"/>
      <c r="R43" s="1825"/>
    </row>
    <row r="44" spans="2:18">
      <c r="B44" s="4300" t="s">
        <v>1938</v>
      </c>
      <c r="C44" s="4300"/>
      <c r="D44" s="4300"/>
      <c r="E44" s="4300"/>
      <c r="F44" s="1829" t="s">
        <v>1875</v>
      </c>
      <c r="G44" s="1830"/>
      <c r="H44" s="1830"/>
      <c r="I44" s="1830"/>
      <c r="J44" s="1830"/>
      <c r="K44" s="1830"/>
      <c r="L44" s="1830"/>
      <c r="M44" s="1830"/>
      <c r="N44" s="1830"/>
      <c r="O44" s="1830"/>
      <c r="P44" s="1830"/>
      <c r="Q44" s="1830"/>
      <c r="R44" s="1830"/>
    </row>
    <row r="45" spans="2:18">
      <c r="B45" s="4302" t="s">
        <v>1939</v>
      </c>
      <c r="C45" s="4302"/>
      <c r="D45" s="4302"/>
      <c r="E45" s="4302"/>
      <c r="F45" s="1833" t="s">
        <v>1877</v>
      </c>
      <c r="G45" s="1834"/>
      <c r="H45" s="1834"/>
      <c r="I45" s="1834"/>
      <c r="J45" s="1834"/>
      <c r="K45" s="1834"/>
      <c r="L45" s="1834"/>
      <c r="M45" s="1834"/>
      <c r="N45" s="1834"/>
      <c r="O45" s="1834"/>
      <c r="P45" s="1834"/>
      <c r="Q45" s="1834"/>
      <c r="R45" s="1834"/>
    </row>
    <row r="46" spans="2:18">
      <c r="B46" s="4302" t="s">
        <v>1937</v>
      </c>
      <c r="C46" s="4302"/>
      <c r="D46" s="4302"/>
      <c r="E46" s="4302"/>
      <c r="F46" s="1833" t="s">
        <v>1809</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2748</v>
      </c>
      <c r="C4" s="4290"/>
      <c r="D4" s="4290"/>
      <c r="G4" s="4290" t="s">
        <v>1531</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1699</v>
      </c>
      <c r="N7" s="4305"/>
      <c r="O7" s="4305"/>
      <c r="P7" s="4305"/>
      <c r="Q7" s="4305"/>
      <c r="R7" s="4305"/>
    </row>
    <row r="8" spans="2:18">
      <c r="G8" s="4292" t="s">
        <v>1941</v>
      </c>
      <c r="H8" s="4294"/>
      <c r="I8" s="1817" t="s">
        <v>1942</v>
      </c>
      <c r="J8" s="4292" t="s">
        <v>1943</v>
      </c>
      <c r="K8" s="4294"/>
      <c r="L8" s="1819" t="s">
        <v>919</v>
      </c>
      <c r="M8" s="4292" t="s">
        <v>1941</v>
      </c>
      <c r="N8" s="4294"/>
      <c r="O8" s="1817" t="s">
        <v>1944</v>
      </c>
      <c r="P8" s="4292" t="s">
        <v>1943</v>
      </c>
      <c r="Q8" s="4294"/>
      <c r="R8" s="3069" t="s">
        <v>919</v>
      </c>
    </row>
    <row r="9" spans="2:18">
      <c r="G9" s="1817" t="s">
        <v>2749</v>
      </c>
      <c r="H9" s="1817" t="s">
        <v>2750</v>
      </c>
      <c r="I9" s="1820" t="s">
        <v>1947</v>
      </c>
      <c r="J9" s="1817" t="s">
        <v>1820</v>
      </c>
      <c r="K9" s="1817" t="s">
        <v>1821</v>
      </c>
      <c r="L9" s="1819"/>
      <c r="M9" s="1817" t="s">
        <v>1948</v>
      </c>
      <c r="N9" s="1817" t="s">
        <v>1950</v>
      </c>
      <c r="O9" s="1820" t="s">
        <v>2751</v>
      </c>
      <c r="P9" s="1817" t="s">
        <v>2752</v>
      </c>
      <c r="Q9" s="1817" t="s">
        <v>934</v>
      </c>
      <c r="R9" s="3069"/>
    </row>
    <row r="10" spans="2:18">
      <c r="G10" s="1820" t="s">
        <v>1950</v>
      </c>
      <c r="H10" s="1820" t="s">
        <v>1888</v>
      </c>
      <c r="I10" s="1820" t="s">
        <v>1951</v>
      </c>
      <c r="J10" s="1820" t="s">
        <v>2753</v>
      </c>
      <c r="K10" s="1820" t="s">
        <v>2754</v>
      </c>
      <c r="L10" s="1819"/>
      <c r="M10" s="1820" t="s">
        <v>1953</v>
      </c>
      <c r="N10" s="1820" t="s">
        <v>1953</v>
      </c>
      <c r="O10" s="1820" t="s">
        <v>1951</v>
      </c>
      <c r="P10" s="1820" t="s">
        <v>2755</v>
      </c>
      <c r="Q10" s="1820" t="s">
        <v>2756</v>
      </c>
      <c r="R10" s="3069"/>
    </row>
    <row r="11" spans="2:18">
      <c r="G11" s="1820" t="s">
        <v>1953</v>
      </c>
      <c r="H11" s="1820"/>
      <c r="I11" s="1820" t="s">
        <v>1893</v>
      </c>
      <c r="J11" s="1820" t="s">
        <v>1955</v>
      </c>
      <c r="K11" s="1820"/>
      <c r="L11" s="1819"/>
      <c r="M11" s="1820" t="s">
        <v>1888</v>
      </c>
      <c r="N11" s="1820" t="s">
        <v>1957</v>
      </c>
      <c r="O11" s="1820" t="s">
        <v>1893</v>
      </c>
      <c r="P11" s="1820" t="s">
        <v>1916</v>
      </c>
      <c r="Q11" s="1820"/>
      <c r="R11" s="3069"/>
    </row>
    <row r="12" spans="2:18">
      <c r="G12" s="1820" t="s">
        <v>1888</v>
      </c>
      <c r="H12" s="1820"/>
      <c r="I12" s="1820"/>
      <c r="J12" s="1820" t="s">
        <v>1958</v>
      </c>
      <c r="K12" s="1820"/>
      <c r="L12" s="1819"/>
      <c r="M12" s="1820"/>
      <c r="N12" s="1820"/>
      <c r="O12" s="1820"/>
      <c r="P12" s="1820" t="s">
        <v>1958</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1832</v>
      </c>
      <c r="R13" s="3070" t="s">
        <v>1016</v>
      </c>
    </row>
    <row r="14" spans="2:18">
      <c r="B14" s="4298" t="s">
        <v>1836</v>
      </c>
      <c r="C14" s="4298"/>
      <c r="D14" s="4298"/>
      <c r="E14" s="4298"/>
      <c r="G14" s="1825"/>
      <c r="H14" s="1825"/>
      <c r="I14" s="1825"/>
      <c r="J14" s="1825"/>
      <c r="K14" s="1825"/>
      <c r="L14" s="1825"/>
      <c r="M14" s="1825"/>
      <c r="N14" s="1825"/>
      <c r="O14" s="1825"/>
      <c r="P14" s="1825"/>
      <c r="Q14" s="1825"/>
      <c r="R14" s="1825"/>
    </row>
    <row r="15" spans="2:18">
      <c r="B15" s="4300" t="s">
        <v>1920</v>
      </c>
      <c r="C15" s="4300"/>
      <c r="D15" s="4300"/>
      <c r="E15" s="4300"/>
      <c r="F15" s="1829" t="s">
        <v>1838</v>
      </c>
      <c r="G15" s="1830"/>
      <c r="H15" s="1830"/>
      <c r="I15" s="1830"/>
      <c r="J15" s="1830"/>
      <c r="K15" s="1830"/>
      <c r="L15" s="1830"/>
      <c r="M15" s="1830"/>
      <c r="N15" s="1830"/>
      <c r="O15" s="1830"/>
      <c r="P15" s="1830"/>
      <c r="Q15" s="1830"/>
      <c r="R15" s="1830"/>
    </row>
    <row r="16" spans="2:18">
      <c r="B16" s="4302" t="s">
        <v>1921</v>
      </c>
      <c r="C16" s="4302"/>
      <c r="D16" s="4302"/>
      <c r="E16" s="4302"/>
      <c r="F16" s="1833" t="s">
        <v>1841</v>
      </c>
      <c r="G16" s="1834"/>
      <c r="H16" s="1834"/>
      <c r="I16" s="1834"/>
      <c r="J16" s="1834"/>
      <c r="K16" s="1834"/>
      <c r="L16" s="1834"/>
      <c r="M16" s="1834"/>
      <c r="N16" s="1834"/>
      <c r="O16" s="1834"/>
      <c r="P16" s="1834"/>
      <c r="Q16" s="1834"/>
      <c r="R16" s="1834"/>
    </row>
    <row r="17" spans="2:18">
      <c r="B17" s="4302" t="s">
        <v>1922</v>
      </c>
      <c r="C17" s="4302"/>
      <c r="D17" s="4302"/>
      <c r="E17" s="4302"/>
      <c r="F17" s="1833" t="s">
        <v>1843</v>
      </c>
      <c r="G17" s="1834"/>
      <c r="H17" s="1834"/>
      <c r="I17" s="1834"/>
      <c r="J17" s="1834"/>
      <c r="K17" s="1834"/>
      <c r="L17" s="1834"/>
      <c r="M17" s="1834"/>
      <c r="N17" s="1834"/>
      <c r="O17" s="1834"/>
      <c r="P17" s="1834"/>
      <c r="Q17" s="1834"/>
      <c r="R17" s="1834"/>
    </row>
    <row r="18" spans="2:18">
      <c r="B18" s="4298" t="s">
        <v>1844</v>
      </c>
      <c r="C18" s="4298"/>
      <c r="D18" s="4298"/>
      <c r="E18" s="4298"/>
      <c r="G18" s="1825"/>
      <c r="H18" s="1825"/>
      <c r="I18" s="1825"/>
      <c r="J18" s="1825"/>
      <c r="K18" s="1825"/>
      <c r="L18" s="1825"/>
      <c r="M18" s="1825"/>
      <c r="N18" s="1825"/>
      <c r="O18" s="1825"/>
      <c r="P18" s="1825"/>
      <c r="Q18" s="1825"/>
      <c r="R18" s="1825"/>
    </row>
    <row r="19" spans="2:18">
      <c r="E19" s="1828" t="s">
        <v>1897</v>
      </c>
      <c r="F19" s="1829" t="s">
        <v>1960</v>
      </c>
      <c r="G19" s="1830"/>
      <c r="H19" s="1830"/>
      <c r="I19" s="1830"/>
      <c r="J19" s="1830"/>
      <c r="K19" s="1830"/>
      <c r="L19" s="1830"/>
      <c r="M19" s="1830"/>
      <c r="N19" s="1830"/>
      <c r="O19" s="1830"/>
      <c r="P19" s="1830"/>
      <c r="Q19" s="1830"/>
      <c r="R19" s="1830"/>
    </row>
    <row r="20" spans="2:18">
      <c r="E20" s="1832" t="s">
        <v>775</v>
      </c>
      <c r="F20" s="1833" t="s">
        <v>1756</v>
      </c>
      <c r="G20" s="1834"/>
      <c r="H20" s="1834"/>
      <c r="I20" s="1834"/>
      <c r="J20" s="1834"/>
      <c r="K20" s="1834"/>
      <c r="L20" s="1834"/>
      <c r="M20" s="1834"/>
      <c r="N20" s="1834"/>
      <c r="O20" s="1834"/>
      <c r="P20" s="1834"/>
      <c r="Q20" s="1834"/>
      <c r="R20" s="1834"/>
    </row>
    <row r="21" spans="2:18">
      <c r="E21" s="1832" t="s">
        <v>491</v>
      </c>
      <c r="F21" s="1833" t="s">
        <v>1961</v>
      </c>
      <c r="G21" s="1834"/>
      <c r="H21" s="1834"/>
      <c r="I21" s="1834"/>
      <c r="J21" s="1834"/>
      <c r="K21" s="1834"/>
      <c r="L21" s="1834"/>
      <c r="M21" s="1834"/>
      <c r="N21" s="1834"/>
      <c r="O21" s="1834"/>
      <c r="P21" s="1834"/>
      <c r="Q21" s="1834"/>
      <c r="R21" s="1834"/>
    </row>
    <row r="22" spans="2:18">
      <c r="D22" s="4300" t="s">
        <v>1962</v>
      </c>
      <c r="E22" s="4300"/>
      <c r="F22" s="1829" t="s">
        <v>1963</v>
      </c>
      <c r="G22" s="1834"/>
      <c r="H22" s="1834"/>
      <c r="I22" s="1834"/>
      <c r="J22" s="1834"/>
      <c r="K22" s="1834"/>
      <c r="L22" s="1834"/>
      <c r="M22" s="1834"/>
      <c r="N22" s="1834"/>
      <c r="O22" s="1834"/>
      <c r="P22" s="1834"/>
      <c r="Q22" s="1834"/>
      <c r="R22" s="1834"/>
    </row>
    <row r="23" spans="2:18">
      <c r="E23" s="1832" t="s">
        <v>1964</v>
      </c>
      <c r="F23" s="1833" t="s">
        <v>1759</v>
      </c>
      <c r="G23" s="1834"/>
      <c r="H23" s="1834"/>
      <c r="I23" s="1834"/>
      <c r="J23" s="1834"/>
      <c r="K23" s="1834"/>
      <c r="L23" s="1834"/>
      <c r="M23" s="1834"/>
      <c r="N23" s="1834"/>
      <c r="O23" s="1834"/>
      <c r="P23" s="1834"/>
      <c r="Q23" s="1834"/>
      <c r="R23" s="1834"/>
    </row>
    <row r="24" spans="2:18">
      <c r="E24" s="1832" t="s">
        <v>1965</v>
      </c>
      <c r="F24" s="1833" t="s">
        <v>1966</v>
      </c>
      <c r="G24" s="1834"/>
      <c r="H24" s="1834"/>
      <c r="I24" s="1834"/>
      <c r="J24" s="1834"/>
      <c r="K24" s="1834"/>
      <c r="L24" s="1834"/>
      <c r="M24" s="1834"/>
      <c r="N24" s="1834"/>
      <c r="O24" s="1834"/>
      <c r="P24" s="1834"/>
      <c r="Q24" s="1834"/>
      <c r="R24" s="1834"/>
    </row>
    <row r="25" spans="2:18">
      <c r="E25" s="1832" t="s">
        <v>1967</v>
      </c>
      <c r="F25" s="1833" t="s">
        <v>1761</v>
      </c>
      <c r="G25" s="1834"/>
      <c r="H25" s="1834"/>
      <c r="I25" s="1834"/>
      <c r="J25" s="1834"/>
      <c r="K25" s="1834"/>
      <c r="L25" s="1834"/>
      <c r="M25" s="1834"/>
      <c r="N25" s="1834"/>
      <c r="O25" s="1834"/>
      <c r="P25" s="1834"/>
      <c r="Q25" s="1834"/>
      <c r="R25" s="1834"/>
    </row>
    <row r="26" spans="2:18">
      <c r="E26" s="1832" t="s">
        <v>1968</v>
      </c>
      <c r="F26" s="1833" t="s">
        <v>1969</v>
      </c>
      <c r="G26" s="1834"/>
      <c r="H26" s="1834"/>
      <c r="I26" s="1834"/>
      <c r="J26" s="1834"/>
      <c r="K26" s="1834"/>
      <c r="L26" s="1834"/>
      <c r="M26" s="1834"/>
      <c r="N26" s="1834"/>
      <c r="O26" s="1834"/>
      <c r="P26" s="1834"/>
      <c r="Q26" s="1834"/>
      <c r="R26" s="1834"/>
    </row>
    <row r="27" spans="2:18">
      <c r="D27" s="4300" t="s">
        <v>1970</v>
      </c>
      <c r="E27" s="4300"/>
      <c r="F27" s="1829" t="s">
        <v>1971</v>
      </c>
      <c r="G27" s="1834"/>
      <c r="H27" s="1834"/>
      <c r="I27" s="1834"/>
      <c r="J27" s="1834"/>
      <c r="K27" s="1834"/>
      <c r="L27" s="1834"/>
      <c r="M27" s="1834"/>
      <c r="N27" s="1834"/>
      <c r="O27" s="1834"/>
      <c r="P27" s="1834"/>
      <c r="Q27" s="1834"/>
      <c r="R27" s="1834"/>
    </row>
    <row r="28" spans="2:18">
      <c r="D28" s="4302" t="s">
        <v>1972</v>
      </c>
      <c r="E28" s="4302"/>
      <c r="F28" s="1833" t="s">
        <v>1758</v>
      </c>
      <c r="G28" s="1834"/>
      <c r="H28" s="1834"/>
      <c r="I28" s="1834"/>
      <c r="J28" s="1834"/>
      <c r="K28" s="1834"/>
      <c r="L28" s="1834"/>
      <c r="M28" s="1834"/>
      <c r="N28" s="1834"/>
      <c r="O28" s="1834"/>
      <c r="P28" s="1834"/>
      <c r="Q28" s="1834"/>
      <c r="R28" s="1834"/>
    </row>
    <row r="29" spans="2:18">
      <c r="D29" s="4302" t="s">
        <v>1928</v>
      </c>
      <c r="E29" s="4302"/>
      <c r="F29" s="1833" t="s">
        <v>1740</v>
      </c>
      <c r="G29" s="1834"/>
      <c r="H29" s="1834"/>
      <c r="I29" s="1834"/>
      <c r="J29" s="1834"/>
      <c r="K29" s="1834"/>
      <c r="L29" s="1834"/>
      <c r="M29" s="1834"/>
      <c r="N29" s="1834"/>
      <c r="O29" s="1834"/>
      <c r="P29" s="1834"/>
      <c r="Q29" s="1834"/>
      <c r="R29" s="1834"/>
    </row>
    <row r="30" spans="2:18">
      <c r="C30" s="4300" t="s">
        <v>1930</v>
      </c>
      <c r="D30" s="4300"/>
      <c r="E30" s="4300"/>
      <c r="F30" s="1829" t="s">
        <v>1769</v>
      </c>
      <c r="G30" s="1834"/>
      <c r="H30" s="1834"/>
      <c r="I30" s="1834"/>
      <c r="J30" s="1834"/>
      <c r="K30" s="1834"/>
      <c r="L30" s="1834"/>
      <c r="M30" s="1834"/>
      <c r="N30" s="1834"/>
      <c r="O30" s="1834"/>
      <c r="P30" s="1834"/>
      <c r="Q30" s="1834"/>
      <c r="R30" s="1834"/>
    </row>
    <row r="31" spans="2:18">
      <c r="C31" s="4302" t="s">
        <v>1973</v>
      </c>
      <c r="D31" s="4302"/>
      <c r="E31" s="4302"/>
      <c r="F31" s="1833" t="s">
        <v>1851</v>
      </c>
      <c r="G31" s="1834"/>
      <c r="H31" s="1834"/>
      <c r="I31" s="1834"/>
      <c r="J31" s="1834"/>
      <c r="K31" s="1834"/>
      <c r="L31" s="1834"/>
      <c r="M31" s="1834"/>
      <c r="N31" s="1834"/>
      <c r="O31" s="1834"/>
      <c r="P31" s="1834"/>
      <c r="Q31" s="1834"/>
      <c r="R31" s="1834"/>
    </row>
    <row r="32" spans="2:18">
      <c r="C32" s="4302" t="s">
        <v>1862</v>
      </c>
      <c r="D32" s="4302"/>
      <c r="E32" s="4302"/>
      <c r="F32" s="1833" t="s">
        <v>1853</v>
      </c>
      <c r="G32" s="1834"/>
      <c r="H32" s="1834"/>
      <c r="I32" s="1834"/>
      <c r="J32" s="1834"/>
      <c r="K32" s="1834"/>
      <c r="L32" s="1834"/>
      <c r="M32" s="1834"/>
      <c r="N32" s="1834"/>
      <c r="O32" s="1834"/>
      <c r="P32" s="1834"/>
      <c r="Q32" s="1834"/>
      <c r="R32" s="1834"/>
    </row>
    <row r="33" spans="2:18">
      <c r="B33" s="4300" t="s">
        <v>1863</v>
      </c>
      <c r="C33" s="4300"/>
      <c r="D33" s="4300"/>
      <c r="E33" s="4300"/>
      <c r="F33" s="1829" t="s">
        <v>1771</v>
      </c>
      <c r="G33" s="1834"/>
      <c r="H33" s="1834"/>
      <c r="I33" s="1834"/>
      <c r="J33" s="1834"/>
      <c r="K33" s="1834"/>
      <c r="L33" s="1834"/>
      <c r="M33" s="1834"/>
      <c r="N33" s="1834"/>
      <c r="O33" s="1834"/>
      <c r="P33" s="1834"/>
      <c r="Q33" s="1834"/>
      <c r="R33" s="1834"/>
    </row>
    <row r="34" spans="2:18">
      <c r="B34" s="4298" t="s">
        <v>1864</v>
      </c>
      <c r="C34" s="4298"/>
      <c r="D34" s="4298"/>
      <c r="E34" s="4298"/>
      <c r="G34" s="1825"/>
      <c r="H34" s="1825"/>
      <c r="I34" s="1825"/>
      <c r="J34" s="1825"/>
      <c r="K34" s="1825"/>
      <c r="L34" s="1825"/>
      <c r="M34" s="1825"/>
      <c r="N34" s="1825"/>
      <c r="O34" s="1825"/>
      <c r="P34" s="1825"/>
      <c r="Q34" s="1825"/>
      <c r="R34" s="1825"/>
    </row>
    <row r="35" spans="2:18">
      <c r="C35" s="4300" t="s">
        <v>1933</v>
      </c>
      <c r="D35" s="4300"/>
      <c r="E35" s="4300"/>
      <c r="F35" s="1829" t="s">
        <v>1774</v>
      </c>
      <c r="G35" s="1830"/>
      <c r="H35" s="1830"/>
      <c r="I35" s="1830"/>
      <c r="J35" s="1830"/>
      <c r="K35" s="1830"/>
      <c r="L35" s="1830"/>
      <c r="M35" s="1830"/>
      <c r="N35" s="1830"/>
      <c r="O35" s="1830"/>
      <c r="P35" s="1830"/>
      <c r="Q35" s="1830"/>
      <c r="R35" s="1830"/>
    </row>
    <row r="36" spans="2:18">
      <c r="C36" s="4302" t="s">
        <v>1934</v>
      </c>
      <c r="D36" s="4302"/>
      <c r="E36" s="4302"/>
      <c r="F36" s="1833" t="s">
        <v>1776</v>
      </c>
      <c r="G36" s="1834"/>
      <c r="H36" s="1834"/>
      <c r="I36" s="1834"/>
      <c r="J36" s="1834"/>
      <c r="K36" s="1834"/>
      <c r="L36" s="1834"/>
      <c r="M36" s="1834"/>
      <c r="N36" s="1834"/>
      <c r="O36" s="1834"/>
      <c r="P36" s="1834"/>
      <c r="Q36" s="1834"/>
      <c r="R36" s="1834"/>
    </row>
    <row r="37" spans="2:18">
      <c r="C37" s="4302" t="s">
        <v>1935</v>
      </c>
      <c r="D37" s="4302"/>
      <c r="E37" s="4302"/>
      <c r="F37" s="1833" t="s">
        <v>1778</v>
      </c>
      <c r="G37" s="1834"/>
      <c r="H37" s="1834"/>
      <c r="I37" s="1834"/>
      <c r="J37" s="1834"/>
      <c r="K37" s="1834"/>
      <c r="L37" s="1834"/>
      <c r="M37" s="1834"/>
      <c r="N37" s="1834"/>
      <c r="O37" s="1834"/>
      <c r="P37" s="1834"/>
      <c r="Q37" s="1834"/>
      <c r="R37" s="1834"/>
    </row>
    <row r="38" spans="2:18">
      <c r="B38" s="4300" t="s">
        <v>1868</v>
      </c>
      <c r="C38" s="4300"/>
      <c r="D38" s="4300"/>
      <c r="E38" s="4300"/>
      <c r="F38" s="1829" t="s">
        <v>1782</v>
      </c>
      <c r="G38" s="1834"/>
      <c r="H38" s="1834"/>
      <c r="I38" s="1834"/>
      <c r="J38" s="1834"/>
      <c r="K38" s="1834"/>
      <c r="L38" s="1834"/>
      <c r="M38" s="1834"/>
      <c r="N38" s="1834"/>
      <c r="O38" s="1834"/>
      <c r="P38" s="1834"/>
      <c r="Q38" s="1834"/>
      <c r="R38" s="1834"/>
    </row>
    <row r="39" spans="2:18">
      <c r="B39" s="4302" t="s">
        <v>1936</v>
      </c>
      <c r="C39" s="4302"/>
      <c r="D39" s="4302"/>
      <c r="E39" s="4302"/>
      <c r="F39" s="1833" t="s">
        <v>1784</v>
      </c>
      <c r="G39" s="1834"/>
      <c r="H39" s="1834"/>
      <c r="I39" s="1834"/>
      <c r="J39" s="1834"/>
      <c r="K39" s="1834"/>
      <c r="L39" s="1834"/>
      <c r="M39" s="1834"/>
      <c r="N39" s="1834"/>
      <c r="O39" s="1834"/>
      <c r="P39" s="1834"/>
      <c r="Q39" s="1834"/>
      <c r="R39" s="1834"/>
    </row>
    <row r="40" spans="2:18">
      <c r="B40" s="4302" t="s">
        <v>1974</v>
      </c>
      <c r="C40" s="4302"/>
      <c r="D40" s="4302"/>
      <c r="E40" s="4302"/>
      <c r="F40" s="1833" t="s">
        <v>1975</v>
      </c>
      <c r="G40" s="1834"/>
      <c r="H40" s="1834"/>
      <c r="I40" s="1834"/>
      <c r="J40" s="1834"/>
      <c r="K40" s="1834"/>
      <c r="L40" s="1834"/>
      <c r="M40" s="1834"/>
      <c r="N40" s="1834"/>
      <c r="O40" s="1834"/>
      <c r="P40" s="1834"/>
      <c r="Q40" s="1834"/>
      <c r="R40" s="1834"/>
    </row>
    <row r="41" spans="2:18">
      <c r="B41" s="4298" t="s">
        <v>1873</v>
      </c>
      <c r="C41" s="4298"/>
      <c r="D41" s="4298"/>
      <c r="E41" s="4298"/>
      <c r="G41" s="1825"/>
      <c r="H41" s="1825"/>
      <c r="I41" s="1825"/>
      <c r="J41" s="1825"/>
      <c r="K41" s="1825"/>
      <c r="L41" s="1825"/>
      <c r="M41" s="1825"/>
      <c r="N41" s="1825"/>
      <c r="O41" s="1825"/>
      <c r="P41" s="1825"/>
      <c r="Q41" s="1825"/>
      <c r="R41" s="1825"/>
    </row>
    <row r="42" spans="2:18">
      <c r="B42" s="4300" t="s">
        <v>1976</v>
      </c>
      <c r="C42" s="4300"/>
      <c r="D42" s="4300"/>
      <c r="E42" s="4300"/>
      <c r="F42" s="1829" t="s">
        <v>1977</v>
      </c>
      <c r="G42" s="1830"/>
      <c r="H42" s="1830"/>
      <c r="I42" s="1830"/>
      <c r="J42" s="1830"/>
      <c r="K42" s="1830"/>
      <c r="L42" s="1830"/>
      <c r="M42" s="1830"/>
      <c r="N42" s="1830"/>
      <c r="O42" s="1830"/>
      <c r="P42" s="1830"/>
      <c r="Q42" s="1830"/>
      <c r="R42" s="1830"/>
    </row>
    <row r="43" spans="2:18">
      <c r="B43" s="4302" t="s">
        <v>1978</v>
      </c>
      <c r="C43" s="4302"/>
      <c r="D43" s="4302"/>
      <c r="E43" s="4302"/>
      <c r="F43" s="1833" t="s">
        <v>1979</v>
      </c>
      <c r="G43" s="1834"/>
      <c r="H43" s="1834"/>
      <c r="I43" s="1834"/>
      <c r="J43" s="1834"/>
      <c r="K43" s="1834"/>
      <c r="L43" s="1834"/>
      <c r="M43" s="1834"/>
      <c r="N43" s="1834"/>
      <c r="O43" s="1834"/>
      <c r="P43" s="1834"/>
      <c r="Q43" s="1834"/>
      <c r="R43" s="1834"/>
    </row>
    <row r="44" spans="2:18">
      <c r="B44" s="4302" t="s">
        <v>1974</v>
      </c>
      <c r="C44" s="4302"/>
      <c r="D44" s="4302"/>
      <c r="E44" s="4302"/>
      <c r="F44" s="1833" t="s">
        <v>1806</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2757</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1609</v>
      </c>
      <c r="S9" s="1754" t="s">
        <v>1699</v>
      </c>
    </row>
    <row r="10" spans="2:25" ht="12" customHeight="1">
      <c r="B10" s="158" t="s">
        <v>196</v>
      </c>
      <c r="R10" s="162" t="s">
        <v>131</v>
      </c>
      <c r="S10" s="155" t="s">
        <v>1724</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1981</v>
      </c>
      <c r="E14" s="43"/>
      <c r="F14" s="43"/>
      <c r="G14" s="43"/>
      <c r="H14" s="43"/>
      <c r="I14" s="43"/>
      <c r="J14" s="43"/>
      <c r="K14" s="43"/>
      <c r="L14" s="43"/>
      <c r="M14" s="43"/>
      <c r="N14" s="43"/>
      <c r="O14" s="43"/>
      <c r="P14" s="43"/>
      <c r="Q14" s="1757" t="s">
        <v>1838</v>
      </c>
      <c r="R14" s="174"/>
      <c r="S14" s="172"/>
    </row>
    <row r="15" spans="2:25" ht="12" customHeight="1">
      <c r="B15" s="161"/>
      <c r="C15" s="168"/>
      <c r="D15" s="4257" t="s">
        <v>1982</v>
      </c>
      <c r="E15" s="4257"/>
      <c r="F15" s="4257"/>
      <c r="G15" s="4257"/>
      <c r="H15" s="4257"/>
      <c r="I15" s="4257"/>
      <c r="J15" s="4257"/>
      <c r="K15" s="4257"/>
      <c r="L15" s="4257"/>
      <c r="M15" s="4257"/>
      <c r="N15" s="4257"/>
      <c r="O15" s="4257"/>
      <c r="P15" s="4257"/>
      <c r="Q15" s="1757" t="s">
        <v>1841</v>
      </c>
      <c r="R15" s="172"/>
      <c r="S15" s="172"/>
    </row>
    <row r="16" spans="2:25" ht="12" customHeight="1">
      <c r="B16" s="161"/>
      <c r="D16" s="8" t="s">
        <v>1983</v>
      </c>
      <c r="E16" s="8"/>
      <c r="F16" s="8"/>
      <c r="G16" s="8"/>
      <c r="H16" s="8"/>
      <c r="I16" s="8"/>
      <c r="J16" s="8"/>
      <c r="K16" s="8"/>
      <c r="L16" s="8"/>
      <c r="M16" s="8"/>
      <c r="N16" s="8"/>
      <c r="O16" s="8"/>
      <c r="P16" s="8"/>
      <c r="Q16" s="1756" t="s">
        <v>1727</v>
      </c>
      <c r="R16" s="172"/>
      <c r="S16" s="172"/>
    </row>
    <row r="17" spans="2:19" ht="12" customHeight="1">
      <c r="B17" s="158"/>
      <c r="C17" s="163"/>
      <c r="D17" s="3948" t="s">
        <v>1984</v>
      </c>
      <c r="E17" s="3948"/>
      <c r="F17" s="3948"/>
      <c r="G17" s="3948"/>
      <c r="H17" s="3948"/>
      <c r="I17" s="3948"/>
      <c r="J17" s="3948"/>
      <c r="K17" s="3948"/>
      <c r="L17" s="3948"/>
      <c r="M17" s="3948"/>
      <c r="N17" s="3948"/>
      <c r="O17" s="3948"/>
      <c r="P17" s="3948"/>
      <c r="Q17" s="1757" t="s">
        <v>1843</v>
      </c>
      <c r="R17" s="167"/>
      <c r="S17" s="167"/>
    </row>
    <row r="18" spans="2:19" ht="12" customHeight="1">
      <c r="B18" s="158"/>
      <c r="C18" s="168"/>
      <c r="D18" s="3939" t="s">
        <v>1985</v>
      </c>
      <c r="E18" s="3939"/>
      <c r="F18" s="3939"/>
      <c r="G18" s="3939"/>
      <c r="H18" s="3939"/>
      <c r="I18" s="3939"/>
      <c r="J18" s="3939"/>
      <c r="K18" s="3939"/>
      <c r="L18" s="3939"/>
      <c r="M18" s="3939"/>
      <c r="N18" s="3939"/>
      <c r="O18" s="3939"/>
      <c r="P18" s="3939"/>
      <c r="Q18" s="1756" t="s">
        <v>1756</v>
      </c>
      <c r="R18" s="172"/>
      <c r="S18" s="172"/>
    </row>
    <row r="19" spans="2:19" ht="12" customHeight="1">
      <c r="B19" s="1867"/>
      <c r="C19" s="168"/>
      <c r="D19" s="3939" t="s">
        <v>1930</v>
      </c>
      <c r="E19" s="3939"/>
      <c r="F19" s="3939"/>
      <c r="G19" s="3939"/>
      <c r="H19" s="3939"/>
      <c r="I19" s="3939"/>
      <c r="J19" s="3939"/>
      <c r="K19" s="3939"/>
      <c r="L19" s="3939"/>
      <c r="M19" s="3939"/>
      <c r="N19" s="3939"/>
      <c r="O19" s="3939"/>
      <c r="P19" s="3939"/>
      <c r="Q19" s="1756" t="s">
        <v>1758</v>
      </c>
      <c r="R19" s="172"/>
      <c r="S19" s="172"/>
    </row>
    <row r="20" spans="2:19" ht="12" customHeight="1">
      <c r="B20" s="158"/>
      <c r="C20" s="168"/>
      <c r="D20" s="7" t="s">
        <v>221</v>
      </c>
      <c r="E20" s="7"/>
      <c r="F20" s="7"/>
      <c r="G20" s="7"/>
      <c r="H20" s="7"/>
      <c r="I20" s="7"/>
      <c r="J20" s="7"/>
      <c r="K20" s="7"/>
      <c r="L20" s="7"/>
      <c r="M20" s="7"/>
      <c r="N20" s="7"/>
      <c r="O20" s="7"/>
      <c r="P20" s="7"/>
      <c r="Q20" s="1756" t="s">
        <v>1769</v>
      </c>
      <c r="R20" s="174"/>
      <c r="S20" s="174"/>
    </row>
    <row r="21" spans="2:19" ht="12" customHeight="1">
      <c r="B21" s="1867"/>
      <c r="C21" s="168"/>
      <c r="D21" s="8" t="s">
        <v>1988</v>
      </c>
      <c r="E21" s="8"/>
      <c r="F21" s="8"/>
      <c r="G21" s="8"/>
      <c r="H21" s="8"/>
      <c r="I21" s="8"/>
      <c r="J21" s="8"/>
      <c r="K21" s="8"/>
      <c r="L21" s="8"/>
      <c r="M21" s="8"/>
      <c r="N21" s="8"/>
      <c r="O21" s="8"/>
      <c r="P21" s="8"/>
      <c r="Q21" s="1757" t="s">
        <v>1900</v>
      </c>
      <c r="R21" s="172"/>
      <c r="S21" s="172"/>
    </row>
    <row r="22" spans="2:19" ht="12" customHeight="1">
      <c r="B22" s="1867"/>
      <c r="C22" s="168"/>
      <c r="D22" s="8" t="s">
        <v>1990</v>
      </c>
      <c r="E22" s="8"/>
      <c r="F22" s="8"/>
      <c r="G22" s="8"/>
      <c r="H22" s="8"/>
      <c r="I22" s="8"/>
      <c r="J22" s="8"/>
      <c r="K22" s="8"/>
      <c r="L22" s="8"/>
      <c r="M22" s="8"/>
      <c r="N22" s="8"/>
      <c r="O22" s="8"/>
      <c r="P22" s="8"/>
      <c r="Q22" s="1756" t="s">
        <v>1853</v>
      </c>
      <c r="R22" s="172"/>
      <c r="S22" s="172"/>
    </row>
    <row r="23" spans="2:19" ht="12" customHeight="1">
      <c r="B23" s="1867"/>
      <c r="C23" s="168"/>
      <c r="D23" s="8" t="s">
        <v>1991</v>
      </c>
      <c r="E23" s="8"/>
      <c r="F23" s="8"/>
      <c r="G23" s="8"/>
      <c r="H23" s="8"/>
      <c r="I23" s="8"/>
      <c r="J23" s="8"/>
      <c r="K23" s="8"/>
      <c r="L23" s="8"/>
      <c r="M23" s="8"/>
      <c r="N23" s="8"/>
      <c r="O23" s="8"/>
      <c r="P23" s="8"/>
      <c r="Q23" s="1756" t="s">
        <v>1855</v>
      </c>
      <c r="R23" s="174"/>
      <c r="S23" s="172"/>
    </row>
    <row r="24" spans="2:19" ht="12" customHeight="1">
      <c r="B24" s="1867"/>
      <c r="C24" s="163"/>
      <c r="D24" s="3939" t="s">
        <v>1993</v>
      </c>
      <c r="E24" s="3939"/>
      <c r="F24" s="3939"/>
      <c r="G24" s="3939"/>
      <c r="H24" s="3939"/>
      <c r="I24" s="3939"/>
      <c r="J24" s="3939"/>
      <c r="K24" s="3939"/>
      <c r="L24" s="3939"/>
      <c r="M24" s="3939"/>
      <c r="N24" s="3939"/>
      <c r="O24" s="3939"/>
      <c r="P24" s="3939"/>
      <c r="Q24" s="1756" t="s">
        <v>1994</v>
      </c>
      <c r="R24" s="172"/>
      <c r="S24" s="172"/>
    </row>
    <row r="25" spans="2:19" ht="12" customHeight="1">
      <c r="B25" s="1867"/>
      <c r="C25" s="163"/>
      <c r="D25" s="40" t="s">
        <v>1666</v>
      </c>
      <c r="E25" s="40"/>
      <c r="F25" s="40"/>
      <c r="G25" s="40"/>
      <c r="H25" s="40"/>
      <c r="I25" s="40"/>
      <c r="J25" s="40"/>
      <c r="K25" s="40"/>
      <c r="L25" s="40"/>
      <c r="M25" s="40"/>
      <c r="N25" s="40"/>
      <c r="O25" s="40"/>
      <c r="P25" s="40"/>
      <c r="Q25" s="1757" t="s">
        <v>1995</v>
      </c>
      <c r="R25" s="174"/>
      <c r="S25" s="174"/>
    </row>
    <row r="26" spans="2:19" ht="12" customHeight="1">
      <c r="B26" s="161"/>
      <c r="C26" s="168"/>
      <c r="D26" s="3939" t="s">
        <v>1996</v>
      </c>
      <c r="E26" s="3939"/>
      <c r="F26" s="3939"/>
      <c r="G26" s="3939"/>
      <c r="H26" s="3939"/>
      <c r="I26" s="3939"/>
      <c r="J26" s="3939"/>
      <c r="K26" s="3939"/>
      <c r="L26" s="3939"/>
      <c r="M26" s="3939"/>
      <c r="N26" s="3939"/>
      <c r="O26" s="3939"/>
      <c r="P26" s="3939"/>
      <c r="Q26" s="1756" t="s">
        <v>1774</v>
      </c>
      <c r="R26" s="172"/>
      <c r="S26" s="172"/>
    </row>
    <row r="27" spans="2:19" ht="12" customHeight="1">
      <c r="B27" s="162"/>
      <c r="C27" s="163"/>
      <c r="D27" s="3948" t="s">
        <v>1997</v>
      </c>
      <c r="E27" s="3948"/>
      <c r="F27" s="3948"/>
      <c r="G27" s="3948"/>
      <c r="H27" s="3948"/>
      <c r="I27" s="3948"/>
      <c r="J27" s="3948"/>
      <c r="K27" s="3948"/>
      <c r="L27" s="3948"/>
      <c r="M27" s="3948"/>
      <c r="N27" s="3948"/>
      <c r="O27" s="3948"/>
      <c r="P27" s="3948"/>
      <c r="Q27" s="1756" t="s">
        <v>1998</v>
      </c>
      <c r="R27" s="167"/>
      <c r="S27" s="167"/>
    </row>
    <row r="28" spans="2:19" ht="12" customHeight="1">
      <c r="B28" s="161"/>
      <c r="C28" s="168"/>
      <c r="D28" s="3939" t="s">
        <v>1999</v>
      </c>
      <c r="E28" s="3939"/>
      <c r="F28" s="3939"/>
      <c r="G28" s="3939"/>
      <c r="H28" s="3939"/>
      <c r="I28" s="3939"/>
      <c r="J28" s="3939"/>
      <c r="K28" s="3939"/>
      <c r="L28" s="3939"/>
      <c r="M28" s="3939"/>
      <c r="N28" s="3939"/>
      <c r="O28" s="3939"/>
      <c r="P28" s="3939"/>
      <c r="Q28" s="1756" t="s">
        <v>1776</v>
      </c>
      <c r="R28" s="172"/>
      <c r="S28" s="172"/>
    </row>
    <row r="29" spans="2:19" ht="12" customHeight="1">
      <c r="B29" s="161"/>
      <c r="C29" s="168"/>
      <c r="D29" s="3939" t="s">
        <v>2000</v>
      </c>
      <c r="E29" s="3939"/>
      <c r="F29" s="3939"/>
      <c r="G29" s="3939"/>
      <c r="H29" s="3939"/>
      <c r="I29" s="3939"/>
      <c r="J29" s="3939"/>
      <c r="K29" s="3939"/>
      <c r="L29" s="3939"/>
      <c r="M29" s="3939"/>
      <c r="N29" s="3939"/>
      <c r="O29" s="3939"/>
      <c r="P29" s="3939"/>
      <c r="Q29" s="1756" t="s">
        <v>1778</v>
      </c>
      <c r="R29" s="172"/>
      <c r="S29" s="172"/>
    </row>
    <row r="30" spans="2:19" ht="12" customHeight="1">
      <c r="B30" s="162"/>
      <c r="C30" s="168"/>
      <c r="D30" s="3939" t="s">
        <v>2001</v>
      </c>
      <c r="E30" s="3939"/>
      <c r="F30" s="3939"/>
      <c r="G30" s="3939"/>
      <c r="H30" s="3939"/>
      <c r="I30" s="3939"/>
      <c r="J30" s="3939"/>
      <c r="K30" s="3939"/>
      <c r="L30" s="3939"/>
      <c r="M30" s="3939"/>
      <c r="N30" s="3939"/>
      <c r="O30" s="3939"/>
      <c r="P30" s="3939"/>
      <c r="Q30" s="1756" t="s">
        <v>1782</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2003</v>
      </c>
      <c r="E32" s="3939"/>
      <c r="F32" s="3939"/>
      <c r="G32" s="3939"/>
      <c r="H32" s="3939"/>
      <c r="I32" s="3939"/>
      <c r="J32" s="3939"/>
      <c r="K32" s="3939"/>
      <c r="L32" s="3939"/>
      <c r="M32" s="3939"/>
      <c r="N32" s="3939"/>
      <c r="O32" s="3939"/>
      <c r="P32" s="3939"/>
      <c r="Q32" s="1757" t="s">
        <v>1784</v>
      </c>
      <c r="R32" s="172"/>
      <c r="S32" s="172"/>
    </row>
    <row r="33" spans="2:19" ht="12" customHeight="1">
      <c r="B33" s="1867"/>
      <c r="C33" s="168"/>
      <c r="D33" s="3939" t="s">
        <v>2004</v>
      </c>
      <c r="E33" s="3939"/>
      <c r="F33" s="3939"/>
      <c r="G33" s="3939"/>
      <c r="H33" s="3939"/>
      <c r="I33" s="3939"/>
      <c r="J33" s="3939"/>
      <c r="K33" s="3939"/>
      <c r="L33" s="3939"/>
      <c r="M33" s="3939"/>
      <c r="N33" s="3939"/>
      <c r="O33" s="3939"/>
      <c r="P33" s="3939"/>
      <c r="Q33" s="1757" t="s">
        <v>2005</v>
      </c>
      <c r="R33" s="172"/>
      <c r="S33" s="172"/>
    </row>
    <row r="34" spans="2:19" ht="12" customHeight="1">
      <c r="B34" s="1867"/>
      <c r="C34" s="168"/>
      <c r="D34" s="3939" t="s">
        <v>2007</v>
      </c>
      <c r="E34" s="3939"/>
      <c r="F34" s="3939"/>
      <c r="G34" s="3939"/>
      <c r="H34" s="3939"/>
      <c r="I34" s="3939"/>
      <c r="J34" s="3939"/>
      <c r="K34" s="3939"/>
      <c r="L34" s="3939"/>
      <c r="M34" s="3939"/>
      <c r="N34" s="3939"/>
      <c r="O34" s="3939"/>
      <c r="P34" s="3939"/>
      <c r="Q34" s="1756" t="s">
        <v>1786</v>
      </c>
      <c r="R34" s="172"/>
      <c r="S34" s="172"/>
    </row>
    <row r="35" spans="2:19" ht="12" customHeight="1">
      <c r="B35" s="162"/>
      <c r="C35" s="168"/>
      <c r="D35" s="3939" t="s">
        <v>2008</v>
      </c>
      <c r="E35" s="3939"/>
      <c r="F35" s="3939"/>
      <c r="G35" s="3939"/>
      <c r="H35" s="3939"/>
      <c r="I35" s="3939"/>
      <c r="J35" s="3939"/>
      <c r="K35" s="3939"/>
      <c r="L35" s="3939"/>
      <c r="M35" s="3939"/>
      <c r="N35" s="3939"/>
      <c r="O35" s="3939"/>
      <c r="P35" s="3939"/>
      <c r="Q35" s="1756" t="s">
        <v>1788</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2009</v>
      </c>
      <c r="E37" s="3948"/>
      <c r="F37" s="3948"/>
      <c r="G37" s="3948"/>
      <c r="H37" s="3948"/>
      <c r="I37" s="3948"/>
      <c r="J37" s="3948"/>
      <c r="K37" s="3948"/>
      <c r="L37" s="3948"/>
      <c r="M37" s="3948"/>
      <c r="N37" s="3948"/>
      <c r="O37" s="3948"/>
      <c r="P37" s="3948"/>
      <c r="Q37" s="1869" t="s">
        <v>1790</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2010</v>
      </c>
      <c r="E39" s="3939"/>
      <c r="F39" s="3939"/>
      <c r="G39" s="3939"/>
      <c r="H39" s="3939"/>
      <c r="I39" s="3939"/>
      <c r="J39" s="3939"/>
      <c r="K39" s="3939"/>
      <c r="L39" s="3939"/>
      <c r="M39" s="3939"/>
      <c r="N39" s="3939"/>
      <c r="O39" s="3939"/>
      <c r="P39" s="3939"/>
      <c r="Q39" s="1869" t="s">
        <v>1792</v>
      </c>
      <c r="R39" s="172"/>
      <c r="S39" s="172"/>
    </row>
    <row r="40" spans="2:19" ht="12" customHeight="1">
      <c r="B40" s="162"/>
      <c r="C40" s="168"/>
      <c r="D40" s="3939" t="s">
        <v>2011</v>
      </c>
      <c r="E40" s="3939"/>
      <c r="F40" s="3939"/>
      <c r="G40" s="3939"/>
      <c r="H40" s="3939"/>
      <c r="I40" s="3939"/>
      <c r="J40" s="3939"/>
      <c r="K40" s="3939"/>
      <c r="L40" s="3939"/>
      <c r="M40" s="3939"/>
      <c r="N40" s="3939"/>
      <c r="O40" s="3939"/>
      <c r="P40" s="3939"/>
      <c r="Q40" s="1871" t="s">
        <v>2012</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1794</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2013</v>
      </c>
      <c r="E43" s="3939"/>
      <c r="F43" s="3939"/>
      <c r="G43" s="3939"/>
      <c r="H43" s="3939"/>
      <c r="I43" s="3939"/>
      <c r="J43" s="3939"/>
      <c r="K43" s="3939"/>
      <c r="L43" s="3939"/>
      <c r="M43" s="3939"/>
      <c r="N43" s="3939"/>
      <c r="O43" s="3939"/>
      <c r="P43" s="3939"/>
      <c r="Q43" s="1873" t="s">
        <v>1796</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2014</v>
      </c>
      <c r="E45" s="3939"/>
      <c r="F45" s="3939"/>
      <c r="G45" s="3939"/>
      <c r="H45" s="3939"/>
      <c r="I45" s="3939"/>
      <c r="J45" s="3939"/>
      <c r="K45" s="3939"/>
      <c r="L45" s="3939"/>
      <c r="M45" s="3939"/>
      <c r="N45" s="3939"/>
      <c r="O45" s="3939"/>
      <c r="P45" s="3939"/>
      <c r="Q45" s="1873" t="s">
        <v>1797</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1818</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2015</v>
      </c>
      <c r="E50" s="3948"/>
      <c r="F50" s="3948"/>
      <c r="G50" s="3948"/>
      <c r="H50" s="3948"/>
      <c r="I50" s="3948"/>
      <c r="J50" s="3948"/>
      <c r="K50" s="3948"/>
      <c r="L50" s="3948"/>
      <c r="M50" s="3948"/>
      <c r="N50" s="3948"/>
      <c r="O50" s="3948"/>
      <c r="P50" s="3948"/>
      <c r="Q50" s="1757" t="s">
        <v>1870</v>
      </c>
      <c r="R50" s="174"/>
      <c r="S50" s="174"/>
    </row>
    <row r="51" spans="2:19" ht="12" customHeight="1">
      <c r="B51" s="162"/>
      <c r="C51" s="168"/>
      <c r="D51" s="3939" t="s">
        <v>2016</v>
      </c>
      <c r="E51" s="3939"/>
      <c r="F51" s="3939"/>
      <c r="G51" s="3939"/>
      <c r="H51" s="3939"/>
      <c r="I51" s="3939"/>
      <c r="J51" s="3939"/>
      <c r="K51" s="3939"/>
      <c r="L51" s="3939"/>
      <c r="M51" s="3939"/>
      <c r="N51" s="3939"/>
      <c r="O51" s="3939"/>
      <c r="P51" s="3939"/>
      <c r="Q51" s="1756" t="s">
        <v>1807</v>
      </c>
      <c r="R51" s="172"/>
      <c r="S51" s="172"/>
    </row>
    <row r="52" spans="2:19" ht="12" customHeight="1">
      <c r="B52" s="162"/>
      <c r="C52" s="168"/>
      <c r="D52" s="3939" t="s">
        <v>2017</v>
      </c>
      <c r="E52" s="3939"/>
      <c r="F52" s="3939"/>
      <c r="G52" s="3939"/>
      <c r="H52" s="3939"/>
      <c r="I52" s="3939"/>
      <c r="J52" s="3939"/>
      <c r="K52" s="3939"/>
      <c r="L52" s="3939"/>
      <c r="M52" s="3939"/>
      <c r="N52" s="3939"/>
      <c r="O52" s="3939"/>
      <c r="P52" s="3939"/>
      <c r="Q52" s="1756" t="s">
        <v>2018</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2020</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2021</v>
      </c>
      <c r="E57" s="4312"/>
      <c r="F57" s="4312"/>
      <c r="G57" s="4312"/>
      <c r="H57" s="4312"/>
      <c r="I57" s="4312"/>
      <c r="J57" s="4312"/>
      <c r="K57" s="4312"/>
      <c r="L57" s="4312"/>
      <c r="M57" s="4312"/>
      <c r="N57" s="4312"/>
      <c r="O57" s="4312"/>
      <c r="P57" s="4312"/>
      <c r="Q57" s="1760" t="s">
        <v>1797</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7745</v>
      </c>
      <c r="F18" s="434">
        <v>220</v>
      </c>
      <c r="G18" s="435">
        <v>7525</v>
      </c>
      <c r="H18" s="436">
        <v>0.15</v>
      </c>
      <c r="I18" s="435">
        <v>1129</v>
      </c>
      <c r="J18" s="434">
        <v>3521</v>
      </c>
      <c r="K18" s="434">
        <v>159</v>
      </c>
      <c r="L18" s="435">
        <v>3362</v>
      </c>
      <c r="M18" s="435">
        <v>18235</v>
      </c>
      <c r="N18" s="435">
        <v>5471</v>
      </c>
      <c r="O18" s="436">
        <v>0.2</v>
      </c>
      <c r="P18" s="437">
        <v>1094</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7745</v>
      </c>
      <c r="F21" s="442">
        <v>220</v>
      </c>
      <c r="G21" s="443">
        <v>7525</v>
      </c>
      <c r="H21" s="444"/>
      <c r="I21" s="443">
        <v>1129</v>
      </c>
      <c r="J21" s="442">
        <v>3521</v>
      </c>
      <c r="K21" s="442">
        <v>159</v>
      </c>
      <c r="L21" s="443">
        <v>3362</v>
      </c>
      <c r="M21" s="443">
        <v>18235</v>
      </c>
      <c r="N21" s="443">
        <v>5471</v>
      </c>
      <c r="O21" s="444"/>
      <c r="P21" s="445">
        <v>1094</v>
      </c>
    </row>
    <row r="22" spans="2:16" ht="12" customHeight="1">
      <c r="B22" s="3782" t="s">
        <v>741</v>
      </c>
      <c r="C22" s="3783"/>
      <c r="D22" s="440" t="s">
        <v>106</v>
      </c>
      <c r="E22" s="441">
        <v>0</v>
      </c>
      <c r="F22" s="442">
        <v>0</v>
      </c>
      <c r="G22" s="443">
        <v>0</v>
      </c>
      <c r="H22" s="444">
        <v>0.1</v>
      </c>
      <c r="I22" s="443">
        <v>0</v>
      </c>
      <c r="J22" s="442">
        <v>0</v>
      </c>
      <c r="K22" s="442">
        <v>0</v>
      </c>
      <c r="L22" s="443">
        <v>0</v>
      </c>
      <c r="M22" s="443">
        <v>0</v>
      </c>
      <c r="N22" s="443">
        <v>0</v>
      </c>
      <c r="O22" s="444">
        <v>0.2</v>
      </c>
      <c r="P22" s="445">
        <v>0</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19596</v>
      </c>
      <c r="F24" s="442">
        <v>1536</v>
      </c>
      <c r="G24" s="443">
        <v>18060</v>
      </c>
      <c r="H24" s="444">
        <v>0.1</v>
      </c>
      <c r="I24" s="443">
        <v>1806</v>
      </c>
      <c r="J24" s="442">
        <v>2378</v>
      </c>
      <c r="K24" s="442">
        <v>155</v>
      </c>
      <c r="L24" s="443">
        <v>2223</v>
      </c>
      <c r="M24" s="443">
        <v>5524</v>
      </c>
      <c r="N24" s="443">
        <v>2223</v>
      </c>
      <c r="O24" s="444">
        <v>0.15</v>
      </c>
      <c r="P24" s="445">
        <v>333</v>
      </c>
    </row>
    <row r="25" spans="2:16" ht="12" customHeight="1">
      <c r="B25" s="3782" t="s">
        <v>743</v>
      </c>
      <c r="C25" s="3783"/>
      <c r="D25" s="440" t="s">
        <v>109</v>
      </c>
      <c r="E25" s="441">
        <v>30961</v>
      </c>
      <c r="F25" s="442">
        <v>2636</v>
      </c>
      <c r="G25" s="443">
        <v>28325</v>
      </c>
      <c r="H25" s="444">
        <v>0.1</v>
      </c>
      <c r="I25" s="443">
        <v>2833</v>
      </c>
      <c r="J25" s="442">
        <v>388</v>
      </c>
      <c r="K25" s="442">
        <v>25</v>
      </c>
      <c r="L25" s="443">
        <v>363</v>
      </c>
      <c r="M25" s="443">
        <v>670</v>
      </c>
      <c r="N25" s="443">
        <v>363</v>
      </c>
      <c r="O25" s="444">
        <v>0.15</v>
      </c>
      <c r="P25" s="445">
        <v>54</v>
      </c>
    </row>
    <row r="26" spans="2:16" ht="12" customHeight="1">
      <c r="B26" s="3782" t="s">
        <v>744</v>
      </c>
      <c r="C26" s="3783"/>
      <c r="D26" s="440" t="s">
        <v>110</v>
      </c>
      <c r="E26" s="441">
        <v>888</v>
      </c>
      <c r="F26" s="442">
        <v>31</v>
      </c>
      <c r="G26" s="443">
        <v>857</v>
      </c>
      <c r="H26" s="444">
        <v>0.15</v>
      </c>
      <c r="I26" s="443">
        <v>129</v>
      </c>
      <c r="J26" s="442">
        <v>1530</v>
      </c>
      <c r="K26" s="442">
        <v>59</v>
      </c>
      <c r="L26" s="443">
        <v>1471</v>
      </c>
      <c r="M26" s="443">
        <v>3329</v>
      </c>
      <c r="N26" s="443">
        <v>1471</v>
      </c>
      <c r="O26" s="444">
        <v>0.2</v>
      </c>
      <c r="P26" s="445">
        <v>294</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4640</v>
      </c>
      <c r="F43" s="442">
        <v>0</v>
      </c>
      <c r="G43" s="443">
        <v>4640</v>
      </c>
      <c r="H43" s="444">
        <v>0.25</v>
      </c>
      <c r="I43" s="443">
        <v>1160</v>
      </c>
      <c r="J43" s="442">
        <v>0</v>
      </c>
      <c r="K43" s="442">
        <v>0</v>
      </c>
      <c r="L43" s="443">
        <v>0</v>
      </c>
      <c r="M43" s="443">
        <v>14179</v>
      </c>
      <c r="N43" s="443">
        <v>4254</v>
      </c>
      <c r="O43" s="444">
        <v>0.3</v>
      </c>
      <c r="P43" s="445">
        <v>1276</v>
      </c>
    </row>
    <row r="44" spans="2:16" ht="12" customHeight="1">
      <c r="B44" s="3782" t="s">
        <v>764</v>
      </c>
      <c r="C44" s="3783"/>
      <c r="D44" s="440" t="s">
        <v>136</v>
      </c>
      <c r="E44" s="441">
        <v>4640</v>
      </c>
      <c r="F44" s="442">
        <v>0</v>
      </c>
      <c r="G44" s="443">
        <v>4640</v>
      </c>
      <c r="H44" s="444"/>
      <c r="I44" s="443">
        <v>1160</v>
      </c>
      <c r="J44" s="442">
        <v>0</v>
      </c>
      <c r="K44" s="442">
        <v>0</v>
      </c>
      <c r="L44" s="443">
        <v>0</v>
      </c>
      <c r="M44" s="443">
        <v>14179</v>
      </c>
      <c r="N44" s="443">
        <v>4254</v>
      </c>
      <c r="O44" s="444"/>
      <c r="P44" s="445">
        <v>1276</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0</v>
      </c>
      <c r="J52" s="458"/>
      <c r="K52" s="458"/>
      <c r="L52" s="458"/>
      <c r="M52" s="458"/>
      <c r="N52" s="458"/>
      <c r="O52" s="458"/>
      <c r="P52" s="445">
        <v>0</v>
      </c>
    </row>
    <row r="53" spans="2:16" ht="12" customHeight="1">
      <c r="B53" s="3794" t="s">
        <v>131</v>
      </c>
      <c r="C53" s="3795"/>
      <c r="D53" s="460" t="s">
        <v>104</v>
      </c>
      <c r="E53" s="461">
        <v>63830</v>
      </c>
      <c r="F53" s="462">
        <v>4423</v>
      </c>
      <c r="G53" s="462">
        <v>59407</v>
      </c>
      <c r="H53" s="463"/>
      <c r="I53" s="464">
        <v>7057</v>
      </c>
      <c r="J53" s="464">
        <v>7817</v>
      </c>
      <c r="K53" s="464">
        <v>398</v>
      </c>
      <c r="L53" s="464">
        <v>7419</v>
      </c>
      <c r="M53" s="464">
        <v>41937</v>
      </c>
      <c r="N53" s="465"/>
      <c r="O53" s="463"/>
      <c r="P53" s="466">
        <v>3051</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2758</v>
      </c>
      <c r="C4" s="28"/>
      <c r="D4" s="28"/>
      <c r="E4" s="28"/>
      <c r="F4" s="28"/>
      <c r="G4" s="28"/>
      <c r="H4" s="150"/>
      <c r="I4" s="150"/>
      <c r="J4" s="12" t="s">
        <v>1531</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2759</v>
      </c>
      <c r="C4" s="4801"/>
      <c r="D4" s="4801"/>
      <c r="E4" s="4801"/>
      <c r="J4" s="4769" t="s">
        <v>1531</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2039</v>
      </c>
      <c r="D12" s="4364"/>
      <c r="E12" s="4364"/>
      <c r="F12" s="4364"/>
      <c r="Q12" s="3083"/>
      <c r="R12" s="3083"/>
    </row>
    <row r="13" spans="2:23" ht="15" customHeight="1">
      <c r="B13" s="3075">
        <v>20.3</v>
      </c>
      <c r="C13" s="3084"/>
      <c r="D13" s="4781" t="s">
        <v>2760</v>
      </c>
      <c r="E13" s="4781"/>
      <c r="F13" s="4781"/>
      <c r="G13" s="4781"/>
      <c r="H13" s="4781"/>
      <c r="I13" s="4781"/>
      <c r="J13" s="4781"/>
      <c r="K13" s="4781"/>
      <c r="L13" s="4781"/>
      <c r="M13" s="4781"/>
      <c r="N13" s="4781"/>
      <c r="O13" s="4781"/>
      <c r="P13" s="3085" t="s">
        <v>403</v>
      </c>
      <c r="Q13" s="3086">
        <v>20667</v>
      </c>
      <c r="R13" s="3086">
        <v>15316</v>
      </c>
    </row>
    <row r="14" spans="2:23" ht="15" customHeight="1">
      <c r="B14" s="3075"/>
      <c r="D14" s="4795" t="s">
        <v>2041</v>
      </c>
      <c r="E14" s="4795"/>
      <c r="F14" s="4795"/>
      <c r="G14" s="4795"/>
      <c r="H14" s="4795"/>
      <c r="I14" s="4795"/>
      <c r="J14" s="4795"/>
      <c r="K14" s="4795"/>
      <c r="L14" s="4795"/>
      <c r="M14" s="4795"/>
      <c r="N14" s="4795"/>
      <c r="O14" s="4795"/>
      <c r="Q14" s="3087"/>
      <c r="R14" s="3087"/>
    </row>
    <row r="15" spans="2:23" ht="15" customHeight="1">
      <c r="B15" s="3075"/>
      <c r="D15" s="4364" t="s">
        <v>2761</v>
      </c>
      <c r="E15" s="4364"/>
      <c r="F15" s="4364"/>
      <c r="G15" s="4364"/>
      <c r="H15" s="4364"/>
      <c r="I15" s="4364"/>
      <c r="J15" s="4364"/>
      <c r="K15" s="4364"/>
      <c r="L15" s="4364"/>
      <c r="M15" s="4364"/>
      <c r="N15" s="4364"/>
      <c r="O15" s="4364"/>
      <c r="Q15" s="3087"/>
      <c r="R15" s="3087"/>
    </row>
    <row r="16" spans="2:23" ht="15" customHeight="1">
      <c r="B16" s="3075"/>
      <c r="E16" s="4796" t="s">
        <v>2762</v>
      </c>
      <c r="F16" s="4796"/>
      <c r="G16" s="4796"/>
      <c r="H16" s="4796"/>
      <c r="I16" s="4796"/>
      <c r="J16" s="4796"/>
      <c r="K16" s="4796"/>
      <c r="L16" s="4796"/>
      <c r="M16" s="4796"/>
      <c r="N16" s="4796"/>
      <c r="O16" s="4796"/>
      <c r="P16" s="3088"/>
      <c r="Q16" s="3087"/>
      <c r="R16" s="3087"/>
    </row>
    <row r="17" spans="2:18" s="3089" customFormat="1" ht="15" customHeight="1">
      <c r="B17" s="3090"/>
      <c r="E17" s="3091"/>
      <c r="F17" s="4797" t="s">
        <v>2044</v>
      </c>
      <c r="G17" s="4797"/>
      <c r="H17" s="4797"/>
      <c r="I17" s="4797"/>
      <c r="J17" s="4797"/>
      <c r="K17" s="4797"/>
      <c r="L17" s="4797"/>
      <c r="M17" s="4797"/>
      <c r="N17" s="4797"/>
      <c r="O17" s="4797"/>
      <c r="P17" s="3092"/>
      <c r="Q17" s="3093"/>
      <c r="R17" s="3093"/>
    </row>
    <row r="18" spans="2:18" s="3089" customFormat="1" ht="15" customHeight="1">
      <c r="B18" s="3090"/>
      <c r="C18" s="3094"/>
      <c r="F18" s="4805" t="s">
        <v>2045</v>
      </c>
      <c r="G18" s="4805"/>
      <c r="H18" s="4805"/>
      <c r="I18" s="4805"/>
      <c r="J18" s="4805"/>
      <c r="K18" s="4805"/>
      <c r="L18" s="4805"/>
      <c r="M18" s="4805"/>
      <c r="N18" s="4805"/>
      <c r="O18" s="4805"/>
      <c r="P18" s="3095" t="s">
        <v>405</v>
      </c>
      <c r="Q18" s="3093">
        <v>0</v>
      </c>
      <c r="R18" s="3093">
        <v>0</v>
      </c>
    </row>
    <row r="19" spans="2:18" ht="15" customHeight="1">
      <c r="B19" s="3096"/>
      <c r="C19" s="3082"/>
      <c r="F19" s="4806" t="s">
        <v>2046</v>
      </c>
      <c r="G19" s="4806"/>
      <c r="H19" s="4806"/>
      <c r="I19" s="4806"/>
      <c r="J19" s="4806"/>
      <c r="K19" s="4806"/>
      <c r="L19" s="4806"/>
      <c r="M19" s="4806"/>
      <c r="N19" s="4806"/>
      <c r="O19" s="4806"/>
      <c r="P19" s="3097" t="s">
        <v>192</v>
      </c>
      <c r="Q19" s="3098">
        <v>575</v>
      </c>
      <c r="R19" s="3098">
        <v>-6362</v>
      </c>
    </row>
    <row r="20" spans="2:18" s="3089" customFormat="1" ht="15" customHeight="1">
      <c r="B20" s="3090"/>
      <c r="C20" s="3094"/>
      <c r="E20" s="3091"/>
      <c r="F20" s="4799" t="s">
        <v>2763</v>
      </c>
      <c r="G20" s="4799"/>
      <c r="H20" s="4799"/>
      <c r="I20" s="4799"/>
      <c r="J20" s="4799"/>
      <c r="K20" s="4799"/>
      <c r="L20" s="4799"/>
      <c r="M20" s="4799"/>
      <c r="N20" s="4799"/>
      <c r="O20" s="4799"/>
      <c r="P20" s="3099" t="s">
        <v>413</v>
      </c>
      <c r="Q20" s="3100">
        <v>9</v>
      </c>
      <c r="R20" s="3100">
        <v>-3</v>
      </c>
    </row>
    <row r="21" spans="2:18" s="3089" customFormat="1" ht="15" customHeight="1">
      <c r="B21" s="3090"/>
      <c r="D21" s="3101"/>
      <c r="E21" s="4807" t="s">
        <v>2048</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2049</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2764</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2050</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2049</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2047</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2051</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2052</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2765</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2766</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2767</v>
      </c>
      <c r="E32" s="4784"/>
      <c r="F32" s="4784"/>
      <c r="G32" s="4784"/>
      <c r="H32" s="4784"/>
      <c r="I32" s="4784"/>
      <c r="J32" s="4784"/>
      <c r="K32" s="4784"/>
      <c r="L32" s="4784"/>
      <c r="M32" s="4784"/>
      <c r="N32" s="4784"/>
      <c r="O32" s="4784"/>
      <c r="P32" s="3113" t="s">
        <v>108</v>
      </c>
      <c r="Q32" s="3112">
        <v>584</v>
      </c>
      <c r="R32" s="3112">
        <v>-6365</v>
      </c>
    </row>
    <row r="33" spans="2:18" s="3089" customFormat="1" ht="15" customHeight="1">
      <c r="B33" s="3090"/>
      <c r="D33" s="4785" t="s">
        <v>2768</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2762</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2044</v>
      </c>
      <c r="G35" s="4785"/>
      <c r="H35" s="4785"/>
      <c r="I35" s="4785"/>
      <c r="J35" s="4785"/>
      <c r="K35" s="4785"/>
      <c r="L35" s="4785"/>
      <c r="M35" s="4785"/>
      <c r="N35" s="4785"/>
      <c r="O35" s="4785"/>
      <c r="P35" s="3114"/>
      <c r="Q35" s="3093"/>
      <c r="R35" s="3093"/>
    </row>
    <row r="36" spans="2:18" s="3089" customFormat="1" ht="15" customHeight="1">
      <c r="B36" s="3090"/>
      <c r="D36" s="3101"/>
      <c r="E36" s="3101"/>
      <c r="F36" s="4784" t="s">
        <v>2769</v>
      </c>
      <c r="G36" s="4784"/>
      <c r="H36" s="4784"/>
      <c r="I36" s="4784"/>
      <c r="J36" s="4784"/>
      <c r="K36" s="4784"/>
      <c r="L36" s="4784"/>
      <c r="M36" s="4784"/>
      <c r="N36" s="4784"/>
      <c r="O36" s="4784"/>
      <c r="P36" s="3110" t="s">
        <v>448</v>
      </c>
      <c r="Q36" s="3093">
        <v>0</v>
      </c>
      <c r="R36" s="3093">
        <v>0</v>
      </c>
    </row>
    <row r="37" spans="2:18" s="3089" customFormat="1" ht="15" customHeight="1">
      <c r="B37" s="3090"/>
      <c r="D37" s="3101"/>
      <c r="E37" s="4790" t="s">
        <v>2058</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2059</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2770</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2771</v>
      </c>
      <c r="E41" s="4786"/>
      <c r="F41" s="4786"/>
      <c r="G41" s="4786"/>
      <c r="H41" s="4786"/>
      <c r="I41" s="4786"/>
      <c r="J41" s="4786"/>
      <c r="K41" s="4786"/>
      <c r="L41" s="4786"/>
      <c r="M41" s="4786"/>
      <c r="N41" s="4786"/>
      <c r="O41" s="4786"/>
      <c r="P41" s="3109" t="s">
        <v>194</v>
      </c>
      <c r="Q41" s="3115">
        <v>0</v>
      </c>
      <c r="R41" s="3115">
        <v>0</v>
      </c>
    </row>
    <row r="42" spans="2:18" s="3089" customFormat="1" ht="15" customHeight="1">
      <c r="B42" s="3116"/>
      <c r="C42" s="3105"/>
      <c r="D42" s="4787" t="s">
        <v>2062</v>
      </c>
      <c r="E42" s="4787"/>
      <c r="F42" s="4787"/>
      <c r="G42" s="4787"/>
      <c r="H42" s="4787"/>
      <c r="I42" s="4787"/>
      <c r="J42" s="4787"/>
      <c r="K42" s="4787"/>
      <c r="L42" s="4787"/>
      <c r="M42" s="4787"/>
      <c r="N42" s="4787"/>
      <c r="O42" s="4787"/>
      <c r="P42" s="3099" t="s">
        <v>110</v>
      </c>
      <c r="Q42" s="3115">
        <v>584</v>
      </c>
      <c r="R42" s="3115">
        <v>-6365</v>
      </c>
    </row>
    <row r="43" spans="2:18" s="3089" customFormat="1" ht="15" customHeight="1">
      <c r="B43" s="3116"/>
      <c r="C43" s="4788" t="s">
        <v>2063</v>
      </c>
      <c r="D43" s="4789"/>
      <c r="E43" s="4789"/>
      <c r="F43" s="4789"/>
      <c r="G43" s="4789"/>
      <c r="H43" s="4789"/>
      <c r="I43" s="4789"/>
      <c r="J43" s="4789"/>
      <c r="K43" s="4789"/>
      <c r="L43" s="4789"/>
      <c r="M43" s="4789"/>
      <c r="N43" s="4789"/>
      <c r="O43" s="4789"/>
      <c r="P43" s="3099" t="s">
        <v>514</v>
      </c>
      <c r="Q43" s="3115">
        <v>21251</v>
      </c>
      <c r="R43" s="3115">
        <v>8951</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2772</v>
      </c>
      <c r="E49" s="4775"/>
      <c r="F49" s="4775"/>
      <c r="G49" s="4775"/>
      <c r="H49" s="4775"/>
      <c r="I49" s="4775"/>
      <c r="J49" s="4775"/>
      <c r="K49" s="4775"/>
      <c r="L49" s="4775"/>
      <c r="M49" s="4775"/>
      <c r="N49" s="4775"/>
      <c r="O49" s="4775"/>
      <c r="P49" s="3120"/>
      <c r="Q49" s="3083"/>
      <c r="R49" s="3083"/>
    </row>
    <row r="50" spans="2:18" ht="15" customHeight="1">
      <c r="B50" s="3075"/>
      <c r="D50" s="4775" t="s">
        <v>2761</v>
      </c>
      <c r="E50" s="4775"/>
      <c r="F50" s="4775"/>
      <c r="G50" s="4775"/>
      <c r="H50" s="4775"/>
      <c r="I50" s="4775"/>
      <c r="J50" s="4775"/>
      <c r="K50" s="4775"/>
      <c r="L50" s="4775"/>
      <c r="M50" s="4775"/>
      <c r="N50" s="4775"/>
      <c r="O50" s="4775"/>
      <c r="P50" s="3120"/>
      <c r="Q50" s="3083"/>
      <c r="R50" s="3083"/>
    </row>
    <row r="51" spans="2:18" ht="15" customHeight="1">
      <c r="B51" s="3081"/>
      <c r="E51" s="4794" t="s">
        <v>2067</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2068</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2773</v>
      </c>
      <c r="F53" s="4774"/>
      <c r="G53" s="4774"/>
      <c r="H53" s="4774"/>
      <c r="I53" s="4774"/>
      <c r="J53" s="4774"/>
      <c r="K53" s="4774"/>
      <c r="L53" s="4774"/>
      <c r="M53" s="4774"/>
      <c r="N53" s="4774"/>
      <c r="O53" s="4774"/>
      <c r="P53" s="3125" t="s">
        <v>525</v>
      </c>
      <c r="Q53" s="3098">
        <v>0</v>
      </c>
      <c r="R53" s="3098">
        <v>0</v>
      </c>
    </row>
    <row r="54" spans="2:18" ht="15" customHeight="1">
      <c r="B54" s="3075"/>
      <c r="E54" s="4774" t="s">
        <v>2052</v>
      </c>
      <c r="F54" s="4774"/>
      <c r="G54" s="4774"/>
      <c r="H54" s="4774"/>
      <c r="I54" s="4774"/>
      <c r="J54" s="4774"/>
      <c r="K54" s="4774"/>
      <c r="L54" s="4774"/>
      <c r="M54" s="4774"/>
      <c r="N54" s="4774"/>
      <c r="O54" s="4774"/>
      <c r="P54" s="3125" t="s">
        <v>607</v>
      </c>
      <c r="Q54" s="3086">
        <v>0</v>
      </c>
      <c r="R54" s="3086">
        <v>0</v>
      </c>
    </row>
    <row r="55" spans="2:18" ht="15" customHeight="1">
      <c r="B55" s="3075"/>
      <c r="E55" s="4772" t="s">
        <v>2765</v>
      </c>
      <c r="F55" s="4772"/>
      <c r="G55" s="4772"/>
      <c r="H55" s="4772"/>
      <c r="I55" s="4772"/>
      <c r="J55" s="4772"/>
      <c r="K55" s="4772"/>
      <c r="L55" s="4772"/>
      <c r="M55" s="4772"/>
      <c r="N55" s="4772"/>
      <c r="O55" s="4772"/>
      <c r="P55" s="3126" t="s">
        <v>143</v>
      </c>
      <c r="Q55" s="3086"/>
      <c r="R55" s="3086"/>
    </row>
    <row r="56" spans="2:18" ht="15" customHeight="1">
      <c r="B56" s="3075"/>
      <c r="E56" s="4773" t="s">
        <v>2766</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2767</v>
      </c>
      <c r="E58" s="4779"/>
      <c r="F58" s="4779"/>
      <c r="G58" s="4779"/>
      <c r="H58" s="4779"/>
      <c r="I58" s="4779"/>
      <c r="J58" s="4779"/>
      <c r="K58" s="4779"/>
      <c r="L58" s="4779"/>
      <c r="M58" s="4779"/>
      <c r="N58" s="4779"/>
      <c r="O58" s="4779"/>
      <c r="P58" s="3126" t="s">
        <v>613</v>
      </c>
      <c r="Q58" s="3098">
        <v>-5101</v>
      </c>
      <c r="R58" s="3098">
        <v>-5686</v>
      </c>
    </row>
    <row r="59" spans="2:18" ht="15" customHeight="1">
      <c r="B59" s="3075"/>
      <c r="D59" s="4780" t="s">
        <v>2768</v>
      </c>
      <c r="E59" s="4780"/>
      <c r="F59" s="4780"/>
      <c r="G59" s="4780"/>
      <c r="H59" s="4780"/>
      <c r="I59" s="4780"/>
      <c r="J59" s="4780"/>
      <c r="K59" s="4780"/>
      <c r="L59" s="4780"/>
      <c r="M59" s="4780"/>
      <c r="N59" s="4780"/>
      <c r="O59" s="4780"/>
      <c r="P59" s="3122"/>
      <c r="Q59" s="3087"/>
      <c r="R59" s="3087"/>
    </row>
    <row r="60" spans="2:18" ht="15" customHeight="1">
      <c r="B60" s="3075"/>
      <c r="E60" s="4781" t="s">
        <v>2067</v>
      </c>
      <c r="F60" s="4781"/>
      <c r="G60" s="4781"/>
      <c r="H60" s="4781"/>
      <c r="I60" s="4781"/>
      <c r="J60" s="4781"/>
      <c r="K60" s="4781"/>
      <c r="L60" s="4781"/>
      <c r="M60" s="4781"/>
      <c r="N60" s="4781"/>
      <c r="O60" s="4781"/>
      <c r="P60" s="3122" t="s">
        <v>191</v>
      </c>
      <c r="Q60" s="3086"/>
      <c r="R60" s="3086"/>
    </row>
    <row r="61" spans="2:18" ht="15" customHeight="1">
      <c r="B61" s="3075"/>
      <c r="E61" s="4774" t="s">
        <v>2058</v>
      </c>
      <c r="F61" s="4774"/>
      <c r="G61" s="4774"/>
      <c r="H61" s="4774"/>
      <c r="I61" s="4774"/>
      <c r="J61" s="4774"/>
      <c r="K61" s="4774"/>
      <c r="L61" s="4774"/>
      <c r="M61" s="4774"/>
      <c r="N61" s="4774"/>
      <c r="O61" s="4774"/>
      <c r="P61" s="3125" t="s">
        <v>676</v>
      </c>
      <c r="Q61" s="3098">
        <v>0</v>
      </c>
      <c r="R61" s="3098">
        <v>0</v>
      </c>
    </row>
    <row r="62" spans="2:18" ht="15" customHeight="1">
      <c r="B62" s="3075"/>
      <c r="E62" s="4774" t="s">
        <v>2059</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2770</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2771</v>
      </c>
      <c r="E65" s="4771"/>
      <c r="F65" s="4771"/>
      <c r="G65" s="4771"/>
      <c r="H65" s="4771"/>
      <c r="I65" s="4771"/>
      <c r="J65" s="4771"/>
      <c r="K65" s="4771"/>
      <c r="L65" s="4771"/>
      <c r="M65" s="4771"/>
      <c r="N65" s="4771"/>
      <c r="O65" s="4771"/>
      <c r="P65" s="3125" t="s">
        <v>70</v>
      </c>
      <c r="Q65" s="3086">
        <v>0</v>
      </c>
      <c r="R65" s="3086">
        <v>0</v>
      </c>
    </row>
    <row r="66" spans="2:21" ht="15" customHeight="1">
      <c r="B66" s="3080" t="s">
        <v>392</v>
      </c>
      <c r="C66" s="3130"/>
      <c r="D66" s="4777" t="s">
        <v>2774</v>
      </c>
      <c r="E66" s="4777"/>
      <c r="F66" s="4777"/>
      <c r="G66" s="4777"/>
      <c r="H66" s="4777"/>
      <c r="I66" s="4777"/>
      <c r="J66" s="4777"/>
      <c r="K66" s="4777"/>
      <c r="L66" s="4777"/>
      <c r="M66" s="4777"/>
      <c r="N66" s="4777"/>
      <c r="O66" s="4777"/>
      <c r="P66" s="3131" t="s">
        <v>136</v>
      </c>
      <c r="Q66" s="3086">
        <v>-5101</v>
      </c>
      <c r="R66" s="3086">
        <v>-5686</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2775</v>
      </c>
      <c r="C4" s="4379"/>
      <c r="D4" s="4379"/>
      <c r="E4" s="2001"/>
      <c r="F4" s="2001"/>
      <c r="G4" s="4826" t="s">
        <v>1531</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2776</v>
      </c>
      <c r="N8" s="4822"/>
      <c r="O8" s="4822"/>
      <c r="P8" s="4822"/>
      <c r="Q8" s="4822"/>
      <c r="R8" s="4822"/>
      <c r="S8" s="4822"/>
      <c r="T8" s="4822"/>
      <c r="U8" s="4822"/>
      <c r="V8" s="4823"/>
      <c r="W8" s="3139"/>
      <c r="X8" s="3138"/>
      <c r="Y8" s="3138"/>
      <c r="Z8" s="3138"/>
      <c r="AB8" s="2034"/>
    </row>
    <row r="9" spans="2:31" ht="12" customHeight="1">
      <c r="B9" s="3140"/>
      <c r="H9" s="3141" t="s">
        <v>2777</v>
      </c>
      <c r="I9" s="3141" t="s">
        <v>491</v>
      </c>
      <c r="J9" s="3141" t="s">
        <v>2778</v>
      </c>
      <c r="K9" s="3141" t="s">
        <v>2779</v>
      </c>
      <c r="L9" s="3141" t="s">
        <v>2780</v>
      </c>
      <c r="M9" s="3141" t="s">
        <v>2077</v>
      </c>
      <c r="N9" s="3141" t="s">
        <v>2781</v>
      </c>
      <c r="O9" s="3141" t="s">
        <v>2782</v>
      </c>
      <c r="P9" s="3141" t="s">
        <v>2783</v>
      </c>
      <c r="Q9" s="3141" t="s">
        <v>2784</v>
      </c>
      <c r="R9" s="3141" t="s">
        <v>2785</v>
      </c>
      <c r="S9" s="3141" t="s">
        <v>2082</v>
      </c>
      <c r="T9" s="3141" t="s">
        <v>2082</v>
      </c>
      <c r="U9" s="3141" t="s">
        <v>976</v>
      </c>
      <c r="V9" s="3141" t="s">
        <v>131</v>
      </c>
      <c r="W9" s="3141" t="s">
        <v>131</v>
      </c>
      <c r="X9" s="3141" t="s">
        <v>131</v>
      </c>
      <c r="Y9" s="3141" t="s">
        <v>2083</v>
      </c>
      <c r="Z9" s="2003" t="s">
        <v>131</v>
      </c>
      <c r="AB9" s="2034"/>
    </row>
    <row r="10" spans="2:31" ht="12" customHeight="1">
      <c r="B10" s="3140"/>
      <c r="H10" s="3141" t="s">
        <v>701</v>
      </c>
      <c r="I10" s="3141" t="s">
        <v>701</v>
      </c>
      <c r="J10" s="3141" t="s">
        <v>1424</v>
      </c>
      <c r="K10" s="3141" t="s">
        <v>2084</v>
      </c>
      <c r="L10" s="3141" t="s">
        <v>491</v>
      </c>
      <c r="M10" s="3141" t="s">
        <v>2786</v>
      </c>
      <c r="N10" s="3141" t="s">
        <v>1090</v>
      </c>
      <c r="O10" s="3141" t="s">
        <v>2787</v>
      </c>
      <c r="P10" s="3141" t="s">
        <v>1424</v>
      </c>
      <c r="Q10" s="3141" t="s">
        <v>2788</v>
      </c>
      <c r="R10" s="3141" t="s">
        <v>2789</v>
      </c>
      <c r="S10" s="3141" t="s">
        <v>2090</v>
      </c>
      <c r="T10" s="3141" t="s">
        <v>2090</v>
      </c>
      <c r="U10" s="3141" t="s">
        <v>2091</v>
      </c>
      <c r="V10" s="3141" t="s">
        <v>2091</v>
      </c>
      <c r="W10" s="3141" t="s">
        <v>2790</v>
      </c>
      <c r="X10" s="3141" t="s">
        <v>409</v>
      </c>
      <c r="Y10" s="3141" t="s">
        <v>2791</v>
      </c>
      <c r="Z10" s="2003" t="s">
        <v>2100</v>
      </c>
      <c r="AB10" s="2034"/>
    </row>
    <row r="11" spans="2:31" ht="12" customHeight="1">
      <c r="B11" s="3140"/>
      <c r="H11" s="3141"/>
      <c r="I11" s="3141"/>
      <c r="J11" s="3141"/>
      <c r="K11" s="3141"/>
      <c r="L11" s="3141" t="s">
        <v>2792</v>
      </c>
      <c r="M11" s="3141" t="s">
        <v>12</v>
      </c>
      <c r="N11" s="3141"/>
      <c r="O11" s="3141" t="s">
        <v>2095</v>
      </c>
      <c r="P11" s="3141"/>
      <c r="Q11" s="3141" t="s">
        <v>2793</v>
      </c>
      <c r="R11" s="3141" t="s">
        <v>2794</v>
      </c>
      <c r="S11" s="3141" t="s">
        <v>2099</v>
      </c>
      <c r="T11" s="3141" t="s">
        <v>2099</v>
      </c>
      <c r="U11" s="3141"/>
      <c r="V11" s="3141"/>
      <c r="W11" s="3141" t="s">
        <v>2100</v>
      </c>
      <c r="X11" s="3141" t="s">
        <v>2100</v>
      </c>
      <c r="Y11" s="3141"/>
      <c r="Z11" s="2003"/>
      <c r="AB11" s="2034"/>
    </row>
    <row r="12" spans="2:31" ht="12" customHeight="1">
      <c r="B12" s="3140"/>
      <c r="H12" s="3141"/>
      <c r="I12" s="3141"/>
      <c r="J12" s="3141"/>
      <c r="K12" s="3141"/>
      <c r="L12" s="3141"/>
      <c r="M12" s="3141"/>
      <c r="N12" s="3141"/>
      <c r="O12" s="3141"/>
      <c r="P12" s="3141"/>
      <c r="Q12" s="3141" t="s">
        <v>2101</v>
      </c>
      <c r="R12" s="3141"/>
      <c r="S12" s="3141" t="s">
        <v>2795</v>
      </c>
      <c r="T12" s="3141" t="s">
        <v>2103</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2104</v>
      </c>
      <c r="S13" s="2006" t="s">
        <v>2105</v>
      </c>
      <c r="T13" s="2006" t="s">
        <v>1011</v>
      </c>
      <c r="U13" s="2006" t="s">
        <v>1012</v>
      </c>
      <c r="V13" s="2006" t="s">
        <v>1016</v>
      </c>
      <c r="W13" s="2006" t="s">
        <v>2106</v>
      </c>
      <c r="X13" s="2006" t="s">
        <v>1835</v>
      </c>
      <c r="Y13" s="2006" t="s">
        <v>2107</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2026</v>
      </c>
      <c r="C15" s="4818"/>
      <c r="D15" s="4818"/>
      <c r="E15" s="4818"/>
      <c r="F15" s="4818"/>
      <c r="G15" s="2008" t="s">
        <v>403</v>
      </c>
      <c r="H15" s="3146">
        <v>181311</v>
      </c>
      <c r="I15" s="3146">
        <v>0</v>
      </c>
      <c r="J15" s="3146">
        <v>47253</v>
      </c>
      <c r="K15" s="3146">
        <v>58816</v>
      </c>
      <c r="L15" s="3146">
        <v>0</v>
      </c>
      <c r="M15" s="3146">
        <v>679</v>
      </c>
      <c r="N15" s="3146">
        <v>0</v>
      </c>
      <c r="O15" s="3146">
        <v>0</v>
      </c>
      <c r="P15" s="3146">
        <v>0</v>
      </c>
      <c r="Q15" s="3146">
        <v>0</v>
      </c>
      <c r="R15" s="3146">
        <v>0</v>
      </c>
      <c r="S15" s="3146"/>
      <c r="T15" s="3146"/>
      <c r="U15" s="3146">
        <v>0</v>
      </c>
      <c r="V15" s="3146"/>
      <c r="W15" s="3146"/>
      <c r="X15" s="3146"/>
      <c r="Y15" s="3146">
        <v>0</v>
      </c>
      <c r="Z15" s="3147">
        <v>288059</v>
      </c>
    </row>
    <row r="16" spans="2:31" ht="12" customHeight="1">
      <c r="B16" s="4819" t="s">
        <v>2027</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2108</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2796</v>
      </c>
      <c r="D18" s="4811"/>
      <c r="E18" s="4811"/>
      <c r="F18" s="4811"/>
      <c r="G18" s="2008" t="s">
        <v>102</v>
      </c>
      <c r="H18" s="3146">
        <v>0</v>
      </c>
      <c r="I18" s="3146">
        <v>0</v>
      </c>
      <c r="J18" s="3146">
        <v>0</v>
      </c>
      <c r="K18" s="3146">
        <v>15316</v>
      </c>
      <c r="L18" s="3146">
        <v>0</v>
      </c>
      <c r="M18" s="3146">
        <v>-6365</v>
      </c>
      <c r="N18" s="3146">
        <v>0</v>
      </c>
      <c r="O18" s="3146">
        <v>0</v>
      </c>
      <c r="P18" s="3146">
        <v>0</v>
      </c>
      <c r="Q18" s="3146">
        <v>0</v>
      </c>
      <c r="R18" s="3146">
        <v>0</v>
      </c>
      <c r="S18" s="3146"/>
      <c r="T18" s="3146"/>
      <c r="U18" s="3146">
        <v>0</v>
      </c>
      <c r="V18" s="3146"/>
      <c r="W18" s="3146"/>
      <c r="X18" s="3146"/>
      <c r="Y18" s="3146">
        <v>0</v>
      </c>
      <c r="Z18" s="3147">
        <v>8951</v>
      </c>
    </row>
    <row r="19" spans="2:26" ht="12" customHeight="1">
      <c r="B19" s="3152"/>
      <c r="C19" s="4812" t="s">
        <v>2110</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2797</v>
      </c>
      <c r="D20" s="4812"/>
      <c r="E20" s="4812"/>
      <c r="F20" s="4812"/>
      <c r="G20" s="2011" t="s">
        <v>435</v>
      </c>
      <c r="H20" s="3148">
        <v>0</v>
      </c>
      <c r="I20" s="3148">
        <v>0</v>
      </c>
      <c r="J20" s="3148">
        <v>0</v>
      </c>
      <c r="K20" s="3148">
        <v>0</v>
      </c>
      <c r="L20" s="3148">
        <v>0</v>
      </c>
      <c r="M20" s="3148">
        <v>0</v>
      </c>
      <c r="N20" s="3148">
        <v>0</v>
      </c>
      <c r="O20" s="3148">
        <v>0</v>
      </c>
      <c r="P20" s="3148">
        <v>0</v>
      </c>
      <c r="Q20" s="3148">
        <v>0</v>
      </c>
      <c r="R20" s="3148">
        <v>0</v>
      </c>
      <c r="S20" s="3148"/>
      <c r="T20" s="3148"/>
      <c r="U20" s="3148">
        <v>0</v>
      </c>
      <c r="V20" s="3148"/>
      <c r="W20" s="3148"/>
      <c r="X20" s="3148"/>
      <c r="Y20" s="3148">
        <v>0</v>
      </c>
      <c r="Z20" s="3148">
        <v>0</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2113</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2115</v>
      </c>
      <c r="C26" s="4811"/>
      <c r="D26" s="4811"/>
      <c r="E26" s="4811"/>
      <c r="F26" s="4811"/>
      <c r="G26" s="2011" t="s">
        <v>108</v>
      </c>
      <c r="H26" s="3148">
        <v>181311</v>
      </c>
      <c r="I26" s="3148">
        <v>0</v>
      </c>
      <c r="J26" s="3148">
        <v>47253</v>
      </c>
      <c r="K26" s="3148">
        <v>74132</v>
      </c>
      <c r="L26" s="3148">
        <v>0</v>
      </c>
      <c r="M26" s="3148">
        <v>-5686</v>
      </c>
      <c r="N26" s="3148">
        <v>0</v>
      </c>
      <c r="O26" s="3148">
        <v>0</v>
      </c>
      <c r="P26" s="3148">
        <v>0</v>
      </c>
      <c r="Q26" s="3148">
        <v>0</v>
      </c>
      <c r="R26" s="3148">
        <v>0</v>
      </c>
      <c r="S26" s="3148"/>
      <c r="T26" s="3148"/>
      <c r="U26" s="3148">
        <v>0</v>
      </c>
      <c r="V26" s="3148"/>
      <c r="W26" s="3148"/>
      <c r="X26" s="3148"/>
      <c r="Y26" s="3148">
        <v>0</v>
      </c>
      <c r="Z26" s="3148">
        <v>297010</v>
      </c>
    </row>
    <row r="27" spans="2:26" ht="12" customHeight="1">
      <c r="B27" s="4819" t="s">
        <v>2116</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2798</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2799</v>
      </c>
      <c r="D29" s="4814"/>
      <c r="E29" s="4814"/>
      <c r="F29" s="4814"/>
      <c r="G29" s="2008" t="s">
        <v>194</v>
      </c>
      <c r="H29" s="3146">
        <v>0</v>
      </c>
      <c r="I29" s="3146">
        <v>0</v>
      </c>
      <c r="J29" s="3146">
        <v>0</v>
      </c>
      <c r="K29" s="3146">
        <v>20667</v>
      </c>
      <c r="L29" s="3146">
        <v>0</v>
      </c>
      <c r="M29" s="3146">
        <v>585</v>
      </c>
      <c r="N29" s="3146">
        <v>0</v>
      </c>
      <c r="O29" s="3146">
        <v>0</v>
      </c>
      <c r="P29" s="3146">
        <v>0</v>
      </c>
      <c r="Q29" s="3146">
        <v>0</v>
      </c>
      <c r="R29" s="3146">
        <v>0</v>
      </c>
      <c r="S29" s="3146"/>
      <c r="T29" s="3146"/>
      <c r="U29" s="3146">
        <v>0</v>
      </c>
      <c r="V29" s="3146"/>
      <c r="W29" s="3146"/>
      <c r="X29" s="3146"/>
      <c r="Y29" s="3146">
        <v>0</v>
      </c>
      <c r="Z29" s="3146">
        <v>21252</v>
      </c>
    </row>
    <row r="30" spans="2:26" ht="12" customHeight="1">
      <c r="B30" s="3159"/>
      <c r="C30" s="4814" t="s">
        <v>2110</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2797</v>
      </c>
      <c r="D31" s="4812"/>
      <c r="E31" s="4812"/>
      <c r="F31" s="4812"/>
      <c r="G31" s="2008" t="s">
        <v>17</v>
      </c>
      <c r="H31" s="3148">
        <v>0</v>
      </c>
      <c r="I31" s="3148">
        <v>0</v>
      </c>
      <c r="J31" s="3148">
        <v>0</v>
      </c>
      <c r="K31" s="3148">
        <v>0</v>
      </c>
      <c r="L31" s="3148">
        <v>0</v>
      </c>
      <c r="M31" s="3148">
        <v>0</v>
      </c>
      <c r="N31" s="3148">
        <v>0</v>
      </c>
      <c r="O31" s="3148">
        <v>0</v>
      </c>
      <c r="P31" s="3148">
        <v>0</v>
      </c>
      <c r="Q31" s="3148">
        <v>0</v>
      </c>
      <c r="R31" s="3148">
        <v>0</v>
      </c>
      <c r="S31" s="3148"/>
      <c r="T31" s="3148"/>
      <c r="U31" s="3148">
        <v>0</v>
      </c>
      <c r="V31" s="3148"/>
      <c r="W31" s="3148"/>
      <c r="X31" s="3148"/>
      <c r="Y31" s="3148">
        <v>0</v>
      </c>
      <c r="Z31" s="3148">
        <v>0</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2113</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0</v>
      </c>
      <c r="L35" s="3148">
        <v>0</v>
      </c>
      <c r="M35" s="3148">
        <v>0</v>
      </c>
      <c r="N35" s="3148">
        <v>0</v>
      </c>
      <c r="O35" s="3148">
        <v>0</v>
      </c>
      <c r="P35" s="3148">
        <v>0</v>
      </c>
      <c r="Q35" s="3148">
        <v>0</v>
      </c>
      <c r="R35" s="3148">
        <v>0</v>
      </c>
      <c r="S35" s="3148"/>
      <c r="T35" s="3148"/>
      <c r="U35" s="3148">
        <v>0</v>
      </c>
      <c r="V35" s="3148"/>
      <c r="W35" s="3148"/>
      <c r="X35" s="3148"/>
      <c r="Y35" s="3148">
        <v>0</v>
      </c>
      <c r="Z35" s="3148">
        <v>0</v>
      </c>
    </row>
    <row r="36" spans="2:26" ht="12" customHeight="1">
      <c r="B36" s="3152"/>
      <c r="C36" s="4812" t="s">
        <v>491</v>
      </c>
      <c r="D36" s="4812"/>
      <c r="E36" s="4812"/>
      <c r="F36" s="4812"/>
      <c r="G36" s="2011" t="s">
        <v>71</v>
      </c>
      <c r="H36" s="3148">
        <v>0</v>
      </c>
      <c r="I36" s="3148">
        <v>0</v>
      </c>
      <c r="J36" s="3148">
        <v>0</v>
      </c>
      <c r="K36" s="3148">
        <v>-60000</v>
      </c>
      <c r="L36" s="3148">
        <v>0</v>
      </c>
      <c r="M36" s="3148">
        <v>0</v>
      </c>
      <c r="N36" s="3148">
        <v>0</v>
      </c>
      <c r="O36" s="3148">
        <v>0</v>
      </c>
      <c r="P36" s="3148">
        <v>0</v>
      </c>
      <c r="Q36" s="3148">
        <v>0</v>
      </c>
      <c r="R36" s="3148">
        <v>0</v>
      </c>
      <c r="S36" s="3148"/>
      <c r="T36" s="3148"/>
      <c r="U36" s="3148">
        <v>0</v>
      </c>
      <c r="V36" s="3148"/>
      <c r="W36" s="3148"/>
      <c r="X36" s="3148"/>
      <c r="Y36" s="3148">
        <v>0</v>
      </c>
      <c r="Z36" s="3148">
        <v>-60000</v>
      </c>
    </row>
    <row r="37" spans="2:26" ht="12" customHeight="1">
      <c r="B37" s="4824" t="s">
        <v>2800</v>
      </c>
      <c r="C37" s="4825"/>
      <c r="D37" s="4825"/>
      <c r="E37" s="4825"/>
      <c r="F37" s="4825"/>
      <c r="G37" s="2026" t="s">
        <v>514</v>
      </c>
      <c r="H37" s="3146">
        <v>181311</v>
      </c>
      <c r="I37" s="3146">
        <v>0</v>
      </c>
      <c r="J37" s="3146">
        <v>47253</v>
      </c>
      <c r="K37" s="3146">
        <v>34799</v>
      </c>
      <c r="L37" s="3146">
        <v>0</v>
      </c>
      <c r="M37" s="3146">
        <v>-5101</v>
      </c>
      <c r="N37" s="3146">
        <v>0</v>
      </c>
      <c r="O37" s="3146">
        <v>0</v>
      </c>
      <c r="P37" s="3146">
        <v>0</v>
      </c>
      <c r="Q37" s="3146">
        <v>0</v>
      </c>
      <c r="R37" s="3146">
        <v>0</v>
      </c>
      <c r="S37" s="3146"/>
      <c r="T37" s="3146"/>
      <c r="U37" s="3146">
        <v>0</v>
      </c>
      <c r="V37" s="3146"/>
      <c r="W37" s="3146"/>
      <c r="X37" s="3146"/>
      <c r="Y37" s="3146">
        <v>0</v>
      </c>
      <c r="Z37" s="3147">
        <v>258262</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2801</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2121</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2122</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2802</v>
      </c>
      <c r="C4" s="4839"/>
      <c r="D4" s="4839"/>
      <c r="E4" s="4839"/>
      <c r="J4" s="4480" t="s">
        <v>1539</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1556</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1662</v>
      </c>
      <c r="L8" s="4831"/>
      <c r="M8" s="4831"/>
      <c r="N8" s="4835" t="s">
        <v>1663</v>
      </c>
      <c r="O8" s="4836"/>
      <c r="P8" s="4836"/>
      <c r="Q8" s="4836"/>
      <c r="R8" s="4837"/>
      <c r="S8" s="4832" t="s">
        <v>2364</v>
      </c>
      <c r="T8" s="4833"/>
      <c r="U8" s="4833"/>
      <c r="V8" s="4834"/>
      <c r="W8" s="3167" t="s">
        <v>2082</v>
      </c>
    </row>
    <row r="9" spans="2:31" s="3162" customFormat="1" ht="15" customHeight="1">
      <c r="B9" s="4829" t="s">
        <v>1146</v>
      </c>
      <c r="C9" s="4830"/>
      <c r="D9" s="4830"/>
      <c r="E9" s="4830"/>
      <c r="F9" s="4830"/>
      <c r="G9" s="4830"/>
      <c r="H9" s="3170"/>
      <c r="I9" s="3171" t="s">
        <v>2803</v>
      </c>
      <c r="J9" s="3171" t="s">
        <v>2804</v>
      </c>
      <c r="K9" s="2844" t="s">
        <v>2412</v>
      </c>
      <c r="L9" s="2844" t="s">
        <v>2412</v>
      </c>
      <c r="M9" s="2844" t="s">
        <v>131</v>
      </c>
      <c r="N9" s="2844" t="s">
        <v>2413</v>
      </c>
      <c r="O9" s="2844" t="s">
        <v>2414</v>
      </c>
      <c r="P9" s="2844" t="s">
        <v>2415</v>
      </c>
      <c r="Q9" s="2844" t="s">
        <v>2416</v>
      </c>
      <c r="R9" s="2844" t="s">
        <v>131</v>
      </c>
      <c r="S9" s="2844" t="s">
        <v>2417</v>
      </c>
      <c r="T9" s="2844" t="s">
        <v>2418</v>
      </c>
      <c r="U9" s="2844" t="s">
        <v>2369</v>
      </c>
      <c r="V9" s="2844" t="s">
        <v>131</v>
      </c>
      <c r="W9" s="3172" t="s">
        <v>2419</v>
      </c>
    </row>
    <row r="10" spans="2:31" s="3162" customFormat="1" ht="15" customHeight="1">
      <c r="B10" s="3168"/>
      <c r="C10" s="3169"/>
      <c r="D10" s="3169"/>
      <c r="E10" s="3169"/>
      <c r="F10" s="3169"/>
      <c r="G10" s="3169"/>
      <c r="H10" s="3170"/>
      <c r="I10" s="3171" t="s">
        <v>2805</v>
      </c>
      <c r="J10" s="3171" t="s">
        <v>1194</v>
      </c>
      <c r="K10" s="3173" t="s">
        <v>2421</v>
      </c>
      <c r="L10" s="3173" t="s">
        <v>2421</v>
      </c>
      <c r="M10" s="3173"/>
      <c r="N10" s="3173" t="s">
        <v>1510</v>
      </c>
      <c r="O10" s="3173" t="s">
        <v>2423</v>
      </c>
      <c r="P10" s="3173" t="s">
        <v>2806</v>
      </c>
      <c r="Q10" s="3173" t="s">
        <v>2424</v>
      </c>
      <c r="R10" s="3173"/>
      <c r="S10" s="3173" t="s">
        <v>2425</v>
      </c>
      <c r="T10" s="3173" t="s">
        <v>2426</v>
      </c>
      <c r="U10" s="3173" t="s">
        <v>2427</v>
      </c>
      <c r="V10" s="3173"/>
      <c r="W10" s="3172" t="s">
        <v>2428</v>
      </c>
    </row>
    <row r="11" spans="2:31" s="3162" customFormat="1" ht="15" customHeight="1">
      <c r="B11" s="3168"/>
      <c r="C11" s="3169"/>
      <c r="D11" s="3169"/>
      <c r="E11" s="3169"/>
      <c r="F11" s="3169"/>
      <c r="G11" s="3169"/>
      <c r="H11" s="3170"/>
      <c r="I11" s="3174"/>
      <c r="J11" s="3174"/>
      <c r="K11" s="3173" t="s">
        <v>2429</v>
      </c>
      <c r="L11" s="3173" t="s">
        <v>1893</v>
      </c>
      <c r="M11" s="3173"/>
      <c r="N11" s="3173" t="s">
        <v>2085</v>
      </c>
      <c r="O11" s="3173" t="s">
        <v>2807</v>
      </c>
      <c r="P11" s="3173" t="s">
        <v>2808</v>
      </c>
      <c r="Q11" s="3173" t="s">
        <v>2383</v>
      </c>
      <c r="R11" s="3173"/>
      <c r="S11" s="3173" t="s">
        <v>732</v>
      </c>
      <c r="T11" s="3173" t="s">
        <v>2432</v>
      </c>
      <c r="U11" s="3173" t="s">
        <v>2433</v>
      </c>
      <c r="V11" s="3173"/>
    </row>
    <row r="12" spans="2:31" s="3162" customFormat="1" ht="15" customHeight="1">
      <c r="B12" s="3168"/>
      <c r="C12" s="3169"/>
      <c r="D12" s="3169"/>
      <c r="E12" s="3169"/>
      <c r="F12" s="3169"/>
      <c r="G12" s="3169"/>
      <c r="H12" s="3170"/>
      <c r="I12" s="3171"/>
      <c r="J12" s="3171"/>
      <c r="K12" s="3173"/>
      <c r="L12" s="3173"/>
      <c r="M12" s="3173"/>
      <c r="N12" s="3173" t="s">
        <v>2082</v>
      </c>
      <c r="O12" s="3173" t="s">
        <v>2809</v>
      </c>
      <c r="P12" s="3173" t="s">
        <v>2435</v>
      </c>
      <c r="Q12" s="3173" t="s">
        <v>1194</v>
      </c>
      <c r="R12" s="3173"/>
      <c r="S12" s="3173"/>
      <c r="T12" s="3173" t="s">
        <v>2436</v>
      </c>
      <c r="U12" s="3173" t="s">
        <v>2437</v>
      </c>
      <c r="V12" s="3175" t="s">
        <v>2810</v>
      </c>
      <c r="W12" s="3176"/>
    </row>
    <row r="13" spans="2:31" s="3162" customFormat="1" ht="15" customHeight="1">
      <c r="B13" s="3168"/>
      <c r="C13" s="3169"/>
      <c r="D13" s="3169"/>
      <c r="E13" s="3169"/>
      <c r="F13" s="3169"/>
      <c r="G13" s="3169"/>
      <c r="H13" s="3170"/>
      <c r="I13" s="3171"/>
      <c r="J13" s="3171"/>
      <c r="K13" s="3173"/>
      <c r="L13" s="3173"/>
      <c r="M13" s="3173"/>
      <c r="N13" s="3173" t="s">
        <v>2419</v>
      </c>
      <c r="O13" s="3173"/>
      <c r="P13" s="3173" t="s">
        <v>978</v>
      </c>
      <c r="Q13" s="3173"/>
      <c r="R13" s="3173"/>
      <c r="S13" s="3173"/>
      <c r="T13" s="3173" t="s">
        <v>1947</v>
      </c>
      <c r="U13" s="3173" t="s">
        <v>2439</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2440</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1896</v>
      </c>
      <c r="Q15" s="3181" t="s">
        <v>2105</v>
      </c>
      <c r="R15" s="3181" t="s">
        <v>736</v>
      </c>
      <c r="S15" s="3181" t="s">
        <v>1013</v>
      </c>
      <c r="T15" s="3181" t="s">
        <v>1015</v>
      </c>
      <c r="U15" s="3181" t="s">
        <v>1832</v>
      </c>
      <c r="V15" s="3181" t="s">
        <v>1016</v>
      </c>
      <c r="W15" s="3182" t="s">
        <v>2154</v>
      </c>
    </row>
    <row r="16" spans="2:31" s="3162" customFormat="1" ht="15" customHeight="1">
      <c r="B16" s="4840" t="s">
        <v>1147</v>
      </c>
      <c r="C16" s="4841"/>
      <c r="D16" s="4841" t="s">
        <v>1148</v>
      </c>
      <c r="E16" s="4841"/>
      <c r="F16" s="4841"/>
      <c r="G16" s="4841"/>
      <c r="H16" s="1755" t="s">
        <v>1838</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1841</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1727</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2403</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1729</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2442</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1733</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1753</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2443</v>
      </c>
      <c r="G25" s="4842"/>
      <c r="H25" s="1756" t="s">
        <v>1755</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1762</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1963</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1759</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2443</v>
      </c>
      <c r="H29" s="1756" t="s">
        <v>1761</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1736</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2295</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1745</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2443</v>
      </c>
      <c r="H33" s="1756" t="s">
        <v>1749</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1765</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1769</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2444</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2443</v>
      </c>
      <c r="G37" s="4842"/>
      <c r="H37" s="1756" t="s">
        <v>2445</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2446</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2172</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2447</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2448</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2449</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1995</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1774</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1776</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1778</v>
      </c>
      <c r="I46" s="3184"/>
      <c r="J46" s="3184"/>
      <c r="K46" s="3184"/>
      <c r="L46" s="3184"/>
      <c r="M46" s="3184"/>
      <c r="N46" s="3184"/>
      <c r="O46" s="3184"/>
      <c r="P46" s="3184"/>
      <c r="Q46" s="3184"/>
      <c r="R46" s="3184"/>
      <c r="S46" s="3184"/>
      <c r="T46" s="3184"/>
      <c r="U46" s="3185"/>
      <c r="V46" s="3184"/>
      <c r="W46" s="3184"/>
    </row>
    <row r="47" spans="2:23" s="3162" customFormat="1" ht="15" customHeight="1">
      <c r="B47" s="4857" t="s">
        <v>2450</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2451</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2452</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2453</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1931</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2454</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2455</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2456</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1784</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1786</v>
      </c>
      <c r="I56" s="3184"/>
      <c r="J56" s="3184"/>
      <c r="K56" s="3184"/>
      <c r="L56" s="3184"/>
      <c r="M56" s="3184"/>
      <c r="N56" s="3184"/>
      <c r="O56" s="3184"/>
      <c r="P56" s="3184"/>
      <c r="Q56" s="3184"/>
      <c r="R56" s="3184"/>
      <c r="S56" s="3184"/>
      <c r="T56" s="3184"/>
      <c r="U56" s="3185"/>
      <c r="V56" s="3184"/>
      <c r="W56" s="3184"/>
    </row>
    <row r="57" spans="2:23" s="3162" customFormat="1" ht="15" customHeight="1">
      <c r="B57" s="4845" t="s">
        <v>2457</v>
      </c>
      <c r="C57" s="4846"/>
      <c r="D57" s="4846"/>
      <c r="E57" s="4846"/>
      <c r="F57" s="4846"/>
      <c r="G57" s="4846"/>
      <c r="H57" s="1756" t="s">
        <v>1975</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1790</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1792</v>
      </c>
      <c r="I59" s="3184"/>
      <c r="J59" s="3184"/>
      <c r="K59" s="3184"/>
      <c r="L59" s="3184"/>
      <c r="M59" s="3184"/>
      <c r="N59" s="3184"/>
      <c r="O59" s="3184"/>
      <c r="P59" s="3184"/>
      <c r="Q59" s="3184"/>
      <c r="R59" s="3184"/>
      <c r="S59" s="3184"/>
      <c r="T59" s="3184"/>
      <c r="U59" s="3185"/>
      <c r="V59" s="3184"/>
      <c r="W59" s="3184"/>
    </row>
    <row r="60" spans="2:23" s="3162" customFormat="1" ht="15" customHeight="1">
      <c r="B60" s="4857" t="s">
        <v>2458</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2012</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2459</v>
      </c>
      <c r="I62" s="3184"/>
      <c r="J62" s="3184"/>
      <c r="K62" s="3184"/>
      <c r="L62" s="3184"/>
      <c r="M62" s="3184"/>
      <c r="N62" s="3184"/>
      <c r="O62" s="3184"/>
      <c r="P62" s="3184"/>
      <c r="Q62" s="3184"/>
      <c r="R62" s="3184"/>
      <c r="S62" s="3184"/>
      <c r="T62" s="3184"/>
      <c r="U62" s="3185"/>
      <c r="V62" s="3184"/>
      <c r="W62" s="3184"/>
    </row>
    <row r="63" spans="2:23" s="3162" customFormat="1" ht="15" customHeight="1">
      <c r="B63" s="4845" t="s">
        <v>2460</v>
      </c>
      <c r="C63" s="4846"/>
      <c r="D63" s="4846"/>
      <c r="E63" s="4846"/>
      <c r="F63" s="4846"/>
      <c r="G63" s="4846"/>
      <c r="H63" s="1756" t="s">
        <v>2461</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2462</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2463</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1796</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1806</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2464</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2811</v>
      </c>
      <c r="C4" s="28"/>
      <c r="D4" s="28"/>
      <c r="E4" s="28"/>
      <c r="F4" s="28"/>
      <c r="G4" s="28"/>
      <c r="H4" s="28"/>
      <c r="I4" s="28"/>
      <c r="J4" s="150"/>
      <c r="K4" s="150"/>
      <c r="L4" s="150"/>
      <c r="M4" s="4138" t="s">
        <v>1539</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519</v>
      </c>
      <c r="N13" s="185">
        <v>37</v>
      </c>
      <c r="O13" s="185">
        <v>441</v>
      </c>
      <c r="P13" s="185">
        <v>170</v>
      </c>
      <c r="Q13" s="185">
        <v>4611</v>
      </c>
      <c r="R13" s="185">
        <v>7376</v>
      </c>
      <c r="S13" s="185">
        <v>182</v>
      </c>
      <c r="T13" s="185">
        <v>364</v>
      </c>
      <c r="U13" s="185">
        <v>11812</v>
      </c>
      <c r="V13" s="185">
        <v>457</v>
      </c>
      <c r="W13" s="185">
        <v>3</v>
      </c>
      <c r="X13" s="185">
        <v>17</v>
      </c>
      <c r="Y13" s="185">
        <v>2</v>
      </c>
      <c r="Z13" s="185">
        <v>0</v>
      </c>
      <c r="AA13" s="3205">
        <v>25991</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519</v>
      </c>
      <c r="N16" s="3202">
        <v>37</v>
      </c>
      <c r="O16" s="3202">
        <v>441</v>
      </c>
      <c r="P16" s="3202">
        <v>170</v>
      </c>
      <c r="Q16" s="3202"/>
      <c r="R16" s="3202">
        <v>7376</v>
      </c>
      <c r="S16" s="3202">
        <v>182</v>
      </c>
      <c r="T16" s="3202">
        <v>364</v>
      </c>
      <c r="U16" s="3202">
        <v>11812</v>
      </c>
      <c r="V16" s="3202">
        <v>457</v>
      </c>
      <c r="W16" s="3202">
        <v>3</v>
      </c>
      <c r="X16" s="3202">
        <v>17</v>
      </c>
      <c r="Y16" s="3202">
        <v>2</v>
      </c>
      <c r="Z16" s="3202">
        <v>0</v>
      </c>
      <c r="AA16" s="3205">
        <v>25991</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0</v>
      </c>
      <c r="W17" s="3202">
        <v>0</v>
      </c>
      <c r="X17" s="3202">
        <v>0</v>
      </c>
      <c r="Y17" s="3202">
        <v>0</v>
      </c>
      <c r="Z17" s="3202">
        <v>0</v>
      </c>
      <c r="AA17" s="3205">
        <v>0</v>
      </c>
    </row>
    <row r="18" spans="2:27" ht="12" customHeight="1">
      <c r="B18" s="4031" t="s">
        <v>1324</v>
      </c>
      <c r="C18" s="42"/>
      <c r="D18" s="42"/>
      <c r="E18" s="42"/>
      <c r="F18" s="42"/>
      <c r="G18" s="42"/>
      <c r="H18" s="42"/>
      <c r="I18" s="42"/>
      <c r="J18" s="169"/>
      <c r="K18" s="169"/>
      <c r="L18" s="171" t="s">
        <v>102</v>
      </c>
      <c r="M18" s="3202">
        <v>519</v>
      </c>
      <c r="N18" s="3202">
        <v>37</v>
      </c>
      <c r="O18" s="3202">
        <v>441</v>
      </c>
      <c r="P18" s="3202">
        <v>170</v>
      </c>
      <c r="Q18" s="3202">
        <v>4611</v>
      </c>
      <c r="R18" s="3202">
        <v>7376</v>
      </c>
      <c r="S18" s="3202">
        <v>182</v>
      </c>
      <c r="T18" s="3202">
        <v>364</v>
      </c>
      <c r="U18" s="3202">
        <v>11812</v>
      </c>
      <c r="V18" s="3202">
        <v>457</v>
      </c>
      <c r="W18" s="3202">
        <v>3</v>
      </c>
      <c r="X18" s="3202">
        <v>17</v>
      </c>
      <c r="Y18" s="3202">
        <v>2</v>
      </c>
      <c r="Z18" s="3202">
        <v>0</v>
      </c>
      <c r="AA18" s="3205">
        <v>25991</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140</v>
      </c>
      <c r="N21" s="3207">
        <v>57</v>
      </c>
      <c r="O21" s="3207">
        <v>164</v>
      </c>
      <c r="P21" s="3207">
        <v>149</v>
      </c>
      <c r="Q21" s="3207">
        <v>1264</v>
      </c>
      <c r="R21" s="3207">
        <v>0</v>
      </c>
      <c r="S21" s="3207">
        <v>0</v>
      </c>
      <c r="T21" s="3207">
        <v>0</v>
      </c>
      <c r="U21" s="3207">
        <v>5483</v>
      </c>
      <c r="V21" s="3207">
        <v>0</v>
      </c>
      <c r="W21" s="3207">
        <v>11</v>
      </c>
      <c r="X21" s="3207">
        <v>5</v>
      </c>
      <c r="Y21" s="3207">
        <v>1</v>
      </c>
      <c r="Z21" s="3207">
        <v>0</v>
      </c>
      <c r="AA21" s="3208">
        <v>7274</v>
      </c>
    </row>
    <row r="22" spans="2:27" ht="12" customHeight="1">
      <c r="B22" s="1093"/>
      <c r="C22" s="9"/>
      <c r="D22" s="9"/>
      <c r="E22" s="9"/>
      <c r="F22" s="9"/>
      <c r="G22" s="9"/>
      <c r="H22" s="9"/>
      <c r="I22" s="9"/>
      <c r="J22" s="3939" t="s">
        <v>130</v>
      </c>
      <c r="K22" s="3939"/>
      <c r="L22" s="171" t="s">
        <v>425</v>
      </c>
      <c r="M22" s="3202">
        <v>19</v>
      </c>
      <c r="N22" s="3202">
        <v>5</v>
      </c>
      <c r="O22" s="3202">
        <v>28</v>
      </c>
      <c r="P22" s="3202">
        <v>28</v>
      </c>
      <c r="Q22" s="3202">
        <v>0</v>
      </c>
      <c r="R22" s="3202">
        <v>1</v>
      </c>
      <c r="S22" s="3202">
        <v>0</v>
      </c>
      <c r="T22" s="3202">
        <v>0</v>
      </c>
      <c r="U22" s="3202">
        <v>794</v>
      </c>
      <c r="V22" s="3202">
        <v>0</v>
      </c>
      <c r="W22" s="3202">
        <v>1</v>
      </c>
      <c r="X22" s="3202">
        <v>0</v>
      </c>
      <c r="Y22" s="3202">
        <v>0</v>
      </c>
      <c r="Z22" s="3202">
        <v>0</v>
      </c>
      <c r="AA22" s="3205">
        <v>876</v>
      </c>
    </row>
    <row r="23" spans="2:27" ht="12" customHeight="1">
      <c r="B23" s="1093"/>
      <c r="C23" s="7"/>
      <c r="D23" s="7"/>
      <c r="E23" s="7"/>
      <c r="F23" s="7"/>
      <c r="G23" s="7"/>
      <c r="H23" s="7"/>
      <c r="I23" s="7"/>
      <c r="J23" s="3939" t="s">
        <v>177</v>
      </c>
      <c r="K23" s="3939"/>
      <c r="L23" s="171" t="s">
        <v>428</v>
      </c>
      <c r="M23" s="3207">
        <v>83</v>
      </c>
      <c r="N23" s="3207">
        <v>61</v>
      </c>
      <c r="O23" s="3207">
        <v>125</v>
      </c>
      <c r="P23" s="3207">
        <v>96</v>
      </c>
      <c r="Q23" s="3207">
        <v>999</v>
      </c>
      <c r="R23" s="3207">
        <v>0</v>
      </c>
      <c r="S23" s="3207">
        <v>0</v>
      </c>
      <c r="T23" s="3207">
        <v>0</v>
      </c>
      <c r="U23" s="3207">
        <v>3215</v>
      </c>
      <c r="V23" s="3207">
        <v>0</v>
      </c>
      <c r="W23" s="3207">
        <v>11</v>
      </c>
      <c r="X23" s="3207">
        <v>6</v>
      </c>
      <c r="Y23" s="3207">
        <v>1</v>
      </c>
      <c r="Z23" s="3207">
        <v>0</v>
      </c>
      <c r="AA23" s="3208">
        <v>4597</v>
      </c>
    </row>
    <row r="24" spans="2:27" ht="12" customHeight="1">
      <c r="B24" s="1097"/>
      <c r="C24" s="31" t="s">
        <v>1154</v>
      </c>
      <c r="D24" s="31"/>
      <c r="E24" s="31"/>
      <c r="F24" s="31"/>
      <c r="G24" s="31"/>
      <c r="H24" s="31"/>
      <c r="I24" s="31"/>
      <c r="J24" s="169"/>
      <c r="K24" s="169"/>
      <c r="L24" s="171" t="s">
        <v>431</v>
      </c>
      <c r="M24" s="3202">
        <v>242</v>
      </c>
      <c r="N24" s="3202">
        <v>123</v>
      </c>
      <c r="O24" s="3202">
        <v>317</v>
      </c>
      <c r="P24" s="3202">
        <v>273</v>
      </c>
      <c r="Q24" s="3202">
        <v>2263</v>
      </c>
      <c r="R24" s="3202">
        <v>1</v>
      </c>
      <c r="S24" s="3202">
        <v>0</v>
      </c>
      <c r="T24" s="3202">
        <v>0</v>
      </c>
      <c r="U24" s="3202">
        <v>9492</v>
      </c>
      <c r="V24" s="3202">
        <v>0</v>
      </c>
      <c r="W24" s="3202">
        <v>23</v>
      </c>
      <c r="X24" s="3202">
        <v>11</v>
      </c>
      <c r="Y24" s="3202">
        <v>2</v>
      </c>
      <c r="Z24" s="3202">
        <v>0</v>
      </c>
      <c r="AA24" s="3205">
        <v>12747</v>
      </c>
    </row>
    <row r="25" spans="2:27" ht="12" customHeight="1">
      <c r="B25" s="1097"/>
      <c r="C25" s="31" t="s">
        <v>1155</v>
      </c>
      <c r="D25" s="31"/>
      <c r="E25" s="31"/>
      <c r="F25" s="31"/>
      <c r="G25" s="31"/>
      <c r="H25" s="31"/>
      <c r="I25" s="31"/>
      <c r="J25" s="3939" t="s">
        <v>176</v>
      </c>
      <c r="K25" s="3939"/>
      <c r="L25" s="171" t="s">
        <v>435</v>
      </c>
      <c r="M25" s="3207">
        <v>1</v>
      </c>
      <c r="N25" s="3207">
        <v>1</v>
      </c>
      <c r="O25" s="3207">
        <v>1</v>
      </c>
      <c r="P25" s="3207">
        <v>3</v>
      </c>
      <c r="Q25" s="3207">
        <v>8</v>
      </c>
      <c r="R25" s="3207">
        <v>0</v>
      </c>
      <c r="S25" s="3207">
        <v>0</v>
      </c>
      <c r="T25" s="3207">
        <v>0</v>
      </c>
      <c r="U25" s="3207">
        <v>16</v>
      </c>
      <c r="V25" s="3207">
        <v>0</v>
      </c>
      <c r="W25" s="3207">
        <v>0</v>
      </c>
      <c r="X25" s="3207">
        <v>0</v>
      </c>
      <c r="Y25" s="3207">
        <v>0</v>
      </c>
      <c r="Z25" s="3207">
        <v>0</v>
      </c>
      <c r="AA25" s="3208">
        <v>30</v>
      </c>
    </row>
    <row r="26" spans="2:27" ht="12" customHeight="1">
      <c r="B26" s="1097"/>
      <c r="C26" s="169"/>
      <c r="D26" s="169"/>
      <c r="E26" s="169"/>
      <c r="F26" s="169"/>
      <c r="G26" s="169"/>
      <c r="H26" s="169"/>
      <c r="I26" s="169"/>
      <c r="J26" s="3939" t="s">
        <v>130</v>
      </c>
      <c r="K26" s="3939"/>
      <c r="L26" s="171" t="s">
        <v>503</v>
      </c>
      <c r="M26" s="3202">
        <v>1</v>
      </c>
      <c r="N26" s="3202">
        <v>1</v>
      </c>
      <c r="O26" s="3202">
        <v>1</v>
      </c>
      <c r="P26" s="3202">
        <v>2</v>
      </c>
      <c r="Q26" s="3202">
        <v>0</v>
      </c>
      <c r="R26" s="3202">
        <v>0</v>
      </c>
      <c r="S26" s="3202">
        <v>0</v>
      </c>
      <c r="T26" s="3202">
        <v>0</v>
      </c>
      <c r="U26" s="3202">
        <v>7</v>
      </c>
      <c r="V26" s="3202">
        <v>0</v>
      </c>
      <c r="W26" s="3202">
        <v>0</v>
      </c>
      <c r="X26" s="3202">
        <v>0</v>
      </c>
      <c r="Y26" s="3202">
        <v>0</v>
      </c>
      <c r="Z26" s="3202">
        <v>0</v>
      </c>
      <c r="AA26" s="3205">
        <v>12</v>
      </c>
    </row>
    <row r="27" spans="2:27" ht="12" customHeight="1">
      <c r="B27" s="1093"/>
      <c r="C27" s="169"/>
      <c r="D27" s="169"/>
      <c r="E27" s="169"/>
      <c r="F27" s="169"/>
      <c r="G27" s="169"/>
      <c r="H27" s="169"/>
      <c r="I27" s="169"/>
      <c r="J27" s="3939" t="s">
        <v>177</v>
      </c>
      <c r="K27" s="3939"/>
      <c r="L27" s="171" t="s">
        <v>437</v>
      </c>
      <c r="M27" s="3207">
        <v>1</v>
      </c>
      <c r="N27" s="3207">
        <v>0</v>
      </c>
      <c r="O27" s="3207">
        <v>1</v>
      </c>
      <c r="P27" s="3207">
        <v>2</v>
      </c>
      <c r="Q27" s="3207">
        <v>13</v>
      </c>
      <c r="R27" s="3207">
        <v>0</v>
      </c>
      <c r="S27" s="3207">
        <v>0</v>
      </c>
      <c r="T27" s="3207">
        <v>0</v>
      </c>
      <c r="U27" s="3207">
        <v>33</v>
      </c>
      <c r="V27" s="3207">
        <v>0</v>
      </c>
      <c r="W27" s="3207">
        <v>0</v>
      </c>
      <c r="X27" s="3207">
        <v>0</v>
      </c>
      <c r="Y27" s="3207">
        <v>0</v>
      </c>
      <c r="Z27" s="3207">
        <v>0</v>
      </c>
      <c r="AA27" s="3208">
        <v>50</v>
      </c>
    </row>
    <row r="28" spans="2:27" ht="12" customHeight="1">
      <c r="B28" s="1093"/>
      <c r="C28" s="31" t="s">
        <v>1156</v>
      </c>
      <c r="D28" s="31"/>
      <c r="E28" s="31"/>
      <c r="F28" s="31"/>
      <c r="G28" s="31"/>
      <c r="H28" s="31"/>
      <c r="I28" s="31"/>
      <c r="J28" s="31"/>
      <c r="K28" s="31"/>
      <c r="L28" s="171" t="s">
        <v>439</v>
      </c>
      <c r="M28" s="3202">
        <v>3</v>
      </c>
      <c r="N28" s="3202">
        <v>2</v>
      </c>
      <c r="O28" s="3202">
        <v>3</v>
      </c>
      <c r="P28" s="3202">
        <v>7</v>
      </c>
      <c r="Q28" s="3202">
        <v>21</v>
      </c>
      <c r="R28" s="3202">
        <v>0</v>
      </c>
      <c r="S28" s="3202">
        <v>0</v>
      </c>
      <c r="T28" s="3202">
        <v>0</v>
      </c>
      <c r="U28" s="3202">
        <v>56</v>
      </c>
      <c r="V28" s="3202">
        <v>0</v>
      </c>
      <c r="W28" s="3202">
        <v>0</v>
      </c>
      <c r="X28" s="3202">
        <v>0</v>
      </c>
      <c r="Y28" s="3202">
        <v>0</v>
      </c>
      <c r="Z28" s="3202">
        <v>0</v>
      </c>
      <c r="AA28" s="3205">
        <v>92</v>
      </c>
    </row>
    <row r="29" spans="2:27" ht="12" customHeight="1">
      <c r="B29" s="1093"/>
      <c r="C29" s="8" t="s">
        <v>1157</v>
      </c>
      <c r="D29" s="8"/>
      <c r="E29" s="8"/>
      <c r="F29" s="8"/>
      <c r="G29" s="8"/>
      <c r="H29" s="8"/>
      <c r="I29" s="8"/>
      <c r="J29" s="3939" t="s">
        <v>176</v>
      </c>
      <c r="K29" s="3939"/>
      <c r="L29" s="171" t="s">
        <v>442</v>
      </c>
      <c r="M29" s="3207">
        <v>8</v>
      </c>
      <c r="N29" s="3207">
        <v>3</v>
      </c>
      <c r="O29" s="3207">
        <v>9</v>
      </c>
      <c r="P29" s="3207">
        <v>4</v>
      </c>
      <c r="Q29" s="3207"/>
      <c r="R29" s="3207">
        <v>0</v>
      </c>
      <c r="S29" s="3207">
        <v>0</v>
      </c>
      <c r="T29" s="3207">
        <v>0</v>
      </c>
      <c r="U29" s="3207">
        <v>36</v>
      </c>
      <c r="V29" s="3207"/>
      <c r="W29" s="3207">
        <v>0</v>
      </c>
      <c r="X29" s="3207">
        <v>1</v>
      </c>
      <c r="Y29" s="3207">
        <v>0</v>
      </c>
      <c r="Z29" s="3207">
        <v>0</v>
      </c>
      <c r="AA29" s="3208">
        <v>61</v>
      </c>
    </row>
    <row r="30" spans="2:27" ht="12" customHeight="1">
      <c r="B30" s="1093"/>
      <c r="C30" s="169"/>
      <c r="D30" s="169"/>
      <c r="E30" s="169"/>
      <c r="F30" s="169"/>
      <c r="G30" s="169"/>
      <c r="H30" s="169"/>
      <c r="I30" s="169"/>
      <c r="J30" s="3939" t="s">
        <v>130</v>
      </c>
      <c r="K30" s="3939"/>
      <c r="L30" s="171" t="s">
        <v>444</v>
      </c>
      <c r="M30" s="3202">
        <v>1</v>
      </c>
      <c r="N30" s="3202">
        <v>0</v>
      </c>
      <c r="O30" s="3202">
        <v>2</v>
      </c>
      <c r="P30" s="3202">
        <v>1</v>
      </c>
      <c r="Q30" s="3202"/>
      <c r="R30" s="3202">
        <v>0</v>
      </c>
      <c r="S30" s="3202">
        <v>0</v>
      </c>
      <c r="T30" s="3202">
        <v>0</v>
      </c>
      <c r="U30" s="3202">
        <v>1</v>
      </c>
      <c r="V30" s="3202"/>
      <c r="W30" s="3202">
        <v>0</v>
      </c>
      <c r="X30" s="3202">
        <v>0</v>
      </c>
      <c r="Y30" s="3202">
        <v>0</v>
      </c>
      <c r="Z30" s="3202">
        <v>0</v>
      </c>
      <c r="AA30" s="3205">
        <v>5</v>
      </c>
    </row>
    <row r="31" spans="2:27" ht="12" customHeight="1">
      <c r="B31" s="1093"/>
      <c r="C31" s="169"/>
      <c r="D31" s="169"/>
      <c r="E31" s="169"/>
      <c r="F31" s="169"/>
      <c r="G31" s="169"/>
      <c r="H31" s="169"/>
      <c r="I31" s="169"/>
      <c r="J31" s="3939" t="s">
        <v>177</v>
      </c>
      <c r="K31" s="3939"/>
      <c r="L31" s="171" t="s">
        <v>446</v>
      </c>
      <c r="M31" s="3207">
        <v>3</v>
      </c>
      <c r="N31" s="3207">
        <v>2</v>
      </c>
      <c r="O31" s="3207">
        <v>4</v>
      </c>
      <c r="P31" s="3207">
        <v>2</v>
      </c>
      <c r="Q31" s="3207"/>
      <c r="R31" s="3207">
        <v>0</v>
      </c>
      <c r="S31" s="3207">
        <v>0</v>
      </c>
      <c r="T31" s="3207">
        <v>0</v>
      </c>
      <c r="U31" s="3207">
        <v>12</v>
      </c>
      <c r="V31" s="3207"/>
      <c r="W31" s="3207">
        <v>0</v>
      </c>
      <c r="X31" s="3207">
        <v>1</v>
      </c>
      <c r="Y31" s="3207">
        <v>0</v>
      </c>
      <c r="Z31" s="3207">
        <v>0</v>
      </c>
      <c r="AA31" s="3208">
        <v>24</v>
      </c>
    </row>
    <row r="32" spans="2:27" ht="12" customHeight="1">
      <c r="B32" s="1093"/>
      <c r="C32" s="8" t="s">
        <v>1158</v>
      </c>
      <c r="D32" s="8"/>
      <c r="E32" s="8"/>
      <c r="F32" s="8"/>
      <c r="G32" s="8"/>
      <c r="H32" s="8"/>
      <c r="I32" s="8"/>
      <c r="J32" s="8"/>
      <c r="K32" s="8"/>
      <c r="L32" s="171" t="s">
        <v>448</v>
      </c>
      <c r="M32" s="3202">
        <v>12</v>
      </c>
      <c r="N32" s="3202">
        <v>5</v>
      </c>
      <c r="O32" s="3202">
        <v>15</v>
      </c>
      <c r="P32" s="3202">
        <v>7</v>
      </c>
      <c r="Q32" s="3202"/>
      <c r="R32" s="3202">
        <v>0</v>
      </c>
      <c r="S32" s="3202">
        <v>0</v>
      </c>
      <c r="T32" s="3202">
        <v>0</v>
      </c>
      <c r="U32" s="3202">
        <v>49</v>
      </c>
      <c r="V32" s="3202"/>
      <c r="W32" s="3202">
        <v>0</v>
      </c>
      <c r="X32" s="3202">
        <v>2</v>
      </c>
      <c r="Y32" s="3202">
        <v>0</v>
      </c>
      <c r="Z32" s="3202">
        <v>0</v>
      </c>
      <c r="AA32" s="3205">
        <v>90</v>
      </c>
    </row>
    <row r="33" spans="2:27" ht="12" customHeight="1">
      <c r="B33" s="1093"/>
      <c r="C33" s="3719" t="s">
        <v>1159</v>
      </c>
      <c r="D33" s="3719"/>
      <c r="E33" s="3719"/>
      <c r="F33" s="3719"/>
      <c r="G33" s="3719"/>
      <c r="H33" s="3719"/>
      <c r="I33" s="3719"/>
      <c r="J33" s="3939" t="s">
        <v>176</v>
      </c>
      <c r="K33" s="3939"/>
      <c r="L33" s="171" t="s">
        <v>108</v>
      </c>
      <c r="M33" s="3207">
        <v>149</v>
      </c>
      <c r="N33" s="3207">
        <v>61</v>
      </c>
      <c r="O33" s="3207">
        <v>174</v>
      </c>
      <c r="P33" s="3207">
        <v>156</v>
      </c>
      <c r="Q33" s="3207">
        <v>1272</v>
      </c>
      <c r="R33" s="3207">
        <v>0</v>
      </c>
      <c r="S33" s="3207">
        <v>0</v>
      </c>
      <c r="T33" s="3207">
        <v>0</v>
      </c>
      <c r="U33" s="3207">
        <v>5535</v>
      </c>
      <c r="V33" s="3207">
        <v>0</v>
      </c>
      <c r="W33" s="3207">
        <v>11</v>
      </c>
      <c r="X33" s="3207">
        <v>6</v>
      </c>
      <c r="Y33" s="3207">
        <v>1</v>
      </c>
      <c r="Z33" s="3207">
        <v>0</v>
      </c>
      <c r="AA33" s="3208">
        <v>7365</v>
      </c>
    </row>
    <row r="34" spans="2:27" ht="12" customHeight="1">
      <c r="B34" s="1039"/>
      <c r="C34" s="169"/>
      <c r="D34" s="169"/>
      <c r="E34" s="169"/>
      <c r="F34" s="170"/>
      <c r="G34" s="169"/>
      <c r="H34" s="169"/>
      <c r="J34" s="3939" t="s">
        <v>130</v>
      </c>
      <c r="K34" s="3939"/>
      <c r="L34" s="171" t="s">
        <v>109</v>
      </c>
      <c r="M34" s="3202">
        <v>21</v>
      </c>
      <c r="N34" s="3202">
        <v>6</v>
      </c>
      <c r="O34" s="3202">
        <v>31</v>
      </c>
      <c r="P34" s="3202">
        <v>31</v>
      </c>
      <c r="Q34" s="3202">
        <v>0</v>
      </c>
      <c r="R34" s="3202">
        <v>1</v>
      </c>
      <c r="S34" s="3202">
        <v>0</v>
      </c>
      <c r="T34" s="3202">
        <v>0</v>
      </c>
      <c r="U34" s="3202">
        <v>802</v>
      </c>
      <c r="V34" s="3202">
        <v>0</v>
      </c>
      <c r="W34" s="3202">
        <v>1</v>
      </c>
      <c r="X34" s="3202">
        <v>0</v>
      </c>
      <c r="Y34" s="3202">
        <v>0</v>
      </c>
      <c r="Z34" s="3202">
        <v>0</v>
      </c>
      <c r="AA34" s="3205">
        <v>893</v>
      </c>
    </row>
    <row r="35" spans="2:27" ht="12" customHeight="1">
      <c r="B35" s="1039"/>
      <c r="C35" s="169"/>
      <c r="D35" s="169"/>
      <c r="E35" s="169"/>
      <c r="F35" s="170"/>
      <c r="G35" s="169"/>
      <c r="H35" s="169"/>
      <c r="J35" s="3939" t="s">
        <v>177</v>
      </c>
      <c r="K35" s="3939"/>
      <c r="L35" s="171" t="s">
        <v>110</v>
      </c>
      <c r="M35" s="3209">
        <v>87</v>
      </c>
      <c r="N35" s="3209">
        <v>63</v>
      </c>
      <c r="O35" s="3209">
        <v>130</v>
      </c>
      <c r="P35" s="3209">
        <v>100</v>
      </c>
      <c r="Q35" s="3209">
        <v>1012</v>
      </c>
      <c r="R35" s="3209">
        <v>0</v>
      </c>
      <c r="S35" s="3209">
        <v>0</v>
      </c>
      <c r="T35" s="3209">
        <v>0</v>
      </c>
      <c r="U35" s="3209">
        <v>3260</v>
      </c>
      <c r="V35" s="3209">
        <v>0</v>
      </c>
      <c r="W35" s="3209">
        <v>11</v>
      </c>
      <c r="X35" s="3209">
        <v>7</v>
      </c>
      <c r="Y35" s="3209">
        <v>1</v>
      </c>
      <c r="Z35" s="3209">
        <v>0</v>
      </c>
      <c r="AA35" s="3210">
        <v>4671</v>
      </c>
    </row>
    <row r="36" spans="2:27" ht="12" customHeight="1">
      <c r="B36" s="4031" t="s">
        <v>1325</v>
      </c>
      <c r="C36" s="42"/>
      <c r="D36" s="42"/>
      <c r="E36" s="42"/>
      <c r="F36" s="42"/>
      <c r="G36" s="42"/>
      <c r="H36" s="42"/>
      <c r="I36" s="42"/>
      <c r="J36" s="42"/>
      <c r="K36" s="42"/>
      <c r="L36" s="171" t="s">
        <v>194</v>
      </c>
      <c r="M36" s="3202">
        <v>257</v>
      </c>
      <c r="N36" s="3202">
        <v>130</v>
      </c>
      <c r="O36" s="3202">
        <v>335</v>
      </c>
      <c r="P36" s="3202">
        <v>287</v>
      </c>
      <c r="Q36" s="3202">
        <v>2284</v>
      </c>
      <c r="R36" s="3202">
        <v>1</v>
      </c>
      <c r="S36" s="3202">
        <v>0</v>
      </c>
      <c r="T36" s="3202">
        <v>0</v>
      </c>
      <c r="U36" s="3202">
        <v>9597</v>
      </c>
      <c r="V36" s="3202">
        <v>0</v>
      </c>
      <c r="W36" s="3202">
        <v>23</v>
      </c>
      <c r="X36" s="3202">
        <v>13</v>
      </c>
      <c r="Y36" s="3202">
        <v>2</v>
      </c>
      <c r="Z36" s="3202">
        <v>0</v>
      </c>
      <c r="AA36" s="3205">
        <v>12929</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713</v>
      </c>
      <c r="N53" s="3202">
        <v>0</v>
      </c>
      <c r="O53" s="3202">
        <v>0</v>
      </c>
      <c r="P53" s="3202">
        <v>0</v>
      </c>
      <c r="Q53" s="3202">
        <v>1724</v>
      </c>
      <c r="R53" s="3202">
        <v>10272</v>
      </c>
      <c r="S53" s="3202">
        <v>0</v>
      </c>
      <c r="T53" s="3202">
        <v>0</v>
      </c>
      <c r="U53" s="3202">
        <v>6196</v>
      </c>
      <c r="V53" s="3202">
        <v>0</v>
      </c>
      <c r="W53" s="3202">
        <v>0</v>
      </c>
      <c r="X53" s="3202">
        <v>0</v>
      </c>
      <c r="Y53" s="3202">
        <v>0</v>
      </c>
      <c r="Z53" s="3202">
        <v>0</v>
      </c>
      <c r="AA53" s="3205">
        <v>18905</v>
      </c>
    </row>
    <row r="54" spans="2:27" ht="12" customHeight="1">
      <c r="B54" s="3952" t="s">
        <v>764</v>
      </c>
      <c r="C54" s="43"/>
      <c r="D54" s="43"/>
      <c r="E54" s="43"/>
      <c r="F54" s="43"/>
      <c r="G54" s="43"/>
      <c r="H54" s="43"/>
      <c r="I54" s="43"/>
      <c r="J54" s="43"/>
      <c r="K54" s="43"/>
      <c r="L54" s="171" t="s">
        <v>136</v>
      </c>
      <c r="M54" s="3202">
        <v>713</v>
      </c>
      <c r="N54" s="3202">
        <v>0</v>
      </c>
      <c r="O54" s="3202">
        <v>0</v>
      </c>
      <c r="P54" s="3202">
        <v>0</v>
      </c>
      <c r="Q54" s="3202">
        <v>1724</v>
      </c>
      <c r="R54" s="3202">
        <v>10272</v>
      </c>
      <c r="S54" s="3202">
        <v>0</v>
      </c>
      <c r="T54" s="3202">
        <v>0</v>
      </c>
      <c r="U54" s="3202">
        <v>6196</v>
      </c>
      <c r="V54" s="3202">
        <v>0</v>
      </c>
      <c r="W54" s="3202">
        <v>0</v>
      </c>
      <c r="X54" s="3202">
        <v>0</v>
      </c>
      <c r="Y54" s="3202">
        <v>0</v>
      </c>
      <c r="Z54" s="3202">
        <v>0</v>
      </c>
      <c r="AA54" s="3205">
        <v>18905</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0</v>
      </c>
      <c r="W63" s="189">
        <v>0</v>
      </c>
      <c r="X63" s="189">
        <v>0</v>
      </c>
      <c r="Y63" s="189">
        <v>0</v>
      </c>
      <c r="Z63" s="189">
        <v>0</v>
      </c>
      <c r="AA63" s="3206">
        <v>0</v>
      </c>
    </row>
    <row r="64" spans="2:27" ht="12" customHeight="1">
      <c r="B64" s="4031" t="s">
        <v>1327</v>
      </c>
      <c r="C64" s="42"/>
      <c r="D64" s="42"/>
      <c r="E64" s="42"/>
      <c r="F64" s="42"/>
      <c r="G64" s="42"/>
      <c r="H64" s="42"/>
      <c r="I64" s="42"/>
      <c r="J64" s="42"/>
      <c r="K64" s="42"/>
      <c r="L64" s="171" t="s">
        <v>70</v>
      </c>
      <c r="M64" s="3202">
        <v>1489</v>
      </c>
      <c r="N64" s="3202">
        <v>167</v>
      </c>
      <c r="O64" s="3202">
        <v>776</v>
      </c>
      <c r="P64" s="3202">
        <v>457</v>
      </c>
      <c r="Q64" s="3202">
        <v>8619</v>
      </c>
      <c r="R64" s="3202">
        <v>17649</v>
      </c>
      <c r="S64" s="3202">
        <v>182</v>
      </c>
      <c r="T64" s="3202">
        <v>364</v>
      </c>
      <c r="U64" s="3202">
        <v>27605</v>
      </c>
      <c r="V64" s="3202">
        <v>457</v>
      </c>
      <c r="W64" s="3202">
        <v>26</v>
      </c>
      <c r="X64" s="3202">
        <v>30</v>
      </c>
      <c r="Y64" s="3202">
        <v>4</v>
      </c>
      <c r="Z64" s="3202">
        <v>0</v>
      </c>
      <c r="AA64" s="3205">
        <v>57825</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376</v>
      </c>
      <c r="N66" s="189">
        <v>43</v>
      </c>
      <c r="O66" s="189">
        <v>204</v>
      </c>
      <c r="P66" s="189">
        <v>167</v>
      </c>
      <c r="Q66" s="189">
        <v>2336</v>
      </c>
      <c r="R66" s="189">
        <v>4427</v>
      </c>
      <c r="S66" s="189">
        <v>49</v>
      </c>
      <c r="T66" s="189">
        <v>97</v>
      </c>
      <c r="U66" s="189">
        <v>8052</v>
      </c>
      <c r="V66" s="189">
        <v>122</v>
      </c>
      <c r="W66" s="189">
        <v>7</v>
      </c>
      <c r="X66" s="189">
        <v>7</v>
      </c>
      <c r="Y66" s="189">
        <v>1</v>
      </c>
      <c r="Z66" s="189">
        <v>0</v>
      </c>
      <c r="AA66" s="3206">
        <v>15888</v>
      </c>
    </row>
    <row r="67" spans="2:27" ht="12" customHeight="1">
      <c r="B67" s="3963" t="s">
        <v>1330</v>
      </c>
      <c r="C67" s="3964"/>
      <c r="D67" s="3964"/>
      <c r="E67" s="3964"/>
      <c r="F67" s="3964"/>
      <c r="G67" s="3964"/>
      <c r="H67" s="3964"/>
      <c r="I67" s="3964"/>
      <c r="J67" s="3964"/>
      <c r="K67" s="3964"/>
      <c r="L67" s="1294" t="s">
        <v>104</v>
      </c>
      <c r="M67" s="3211">
        <v>1113</v>
      </c>
      <c r="N67" s="3211">
        <v>124</v>
      </c>
      <c r="O67" s="3211">
        <v>572</v>
      </c>
      <c r="P67" s="3211">
        <v>290</v>
      </c>
      <c r="Q67" s="3211">
        <v>6283</v>
      </c>
      <c r="R67" s="3211">
        <v>13222</v>
      </c>
      <c r="S67" s="3211">
        <v>133</v>
      </c>
      <c r="T67" s="3211">
        <v>267</v>
      </c>
      <c r="U67" s="3211">
        <v>19553</v>
      </c>
      <c r="V67" s="3211">
        <v>335</v>
      </c>
      <c r="W67" s="3211">
        <v>19</v>
      </c>
      <c r="X67" s="3211">
        <v>23</v>
      </c>
      <c r="Y67" s="3211">
        <v>3</v>
      </c>
      <c r="Z67" s="3211">
        <v>0</v>
      </c>
      <c r="AA67" s="3212">
        <v>41937</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1569</v>
      </c>
      <c r="C4" s="4509"/>
      <c r="D4" s="4509"/>
      <c r="E4" s="4509"/>
      <c r="H4" s="2462"/>
      <c r="I4" s="4522" t="s">
        <v>1539</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2466</v>
      </c>
      <c r="J5" s="4523"/>
      <c r="K5" s="4523"/>
      <c r="L5" s="4523"/>
      <c r="M5" s="4523"/>
      <c r="N5" s="4523"/>
      <c r="O5" s="4523"/>
      <c r="P5" s="4523"/>
      <c r="Q5" s="4523"/>
      <c r="R5" s="4523"/>
      <c r="S5" s="2464"/>
      <c r="T5" s="2464"/>
      <c r="U5" s="2464"/>
      <c r="V5" s="2464"/>
      <c r="W5" s="2464"/>
      <c r="X5" s="2464"/>
      <c r="Y5" s="2464"/>
    </row>
    <row r="6" spans="2:25" ht="14.1">
      <c r="H6" s="2462"/>
      <c r="I6" s="4524" t="s">
        <v>1556</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2467</v>
      </c>
      <c r="J8" s="4530"/>
      <c r="K8" s="4530"/>
      <c r="L8" s="4530" t="s">
        <v>2468</v>
      </c>
      <c r="M8" s="4530"/>
      <c r="N8" s="4530"/>
      <c r="O8" s="4531" t="s">
        <v>2469</v>
      </c>
      <c r="P8" s="4531"/>
      <c r="Q8" s="4531"/>
      <c r="R8" s="4531"/>
    </row>
    <row r="9" spans="2:25" ht="15" customHeight="1">
      <c r="B9" s="4528" t="s">
        <v>1146</v>
      </c>
      <c r="C9" s="4529"/>
      <c r="D9" s="4529"/>
      <c r="E9" s="4529"/>
      <c r="F9" s="4529"/>
      <c r="G9" s="4529"/>
      <c r="H9" s="4529"/>
      <c r="I9" s="2426" t="s">
        <v>2082</v>
      </c>
      <c r="J9" s="2427" t="s">
        <v>2470</v>
      </c>
      <c r="K9" s="3215" t="s">
        <v>2812</v>
      </c>
      <c r="L9" s="2427" t="s">
        <v>2082</v>
      </c>
      <c r="M9" s="2427" t="s">
        <v>2470</v>
      </c>
      <c r="N9" s="3215" t="s">
        <v>138</v>
      </c>
      <c r="O9" s="2472" t="s">
        <v>2473</v>
      </c>
      <c r="P9" s="2472" t="s">
        <v>2474</v>
      </c>
      <c r="Q9" s="2427" t="s">
        <v>2473</v>
      </c>
      <c r="R9" s="2472" t="s">
        <v>2475</v>
      </c>
    </row>
    <row r="10" spans="2:25" ht="15" customHeight="1">
      <c r="B10" s="2471"/>
      <c r="C10" s="2415"/>
      <c r="D10" s="2415"/>
      <c r="E10" s="2415"/>
      <c r="F10" s="2415"/>
      <c r="G10" s="2415"/>
      <c r="H10" s="2415"/>
      <c r="I10" s="2427" t="s">
        <v>2476</v>
      </c>
      <c r="J10" s="2473" t="s">
        <v>2477</v>
      </c>
      <c r="K10" s="2473" t="s">
        <v>2478</v>
      </c>
      <c r="L10" s="2473" t="s">
        <v>2476</v>
      </c>
      <c r="M10" s="2473" t="s">
        <v>2477</v>
      </c>
      <c r="N10" s="2473" t="s">
        <v>2479</v>
      </c>
      <c r="O10" s="2474" t="s">
        <v>2480</v>
      </c>
      <c r="P10" s="2474" t="s">
        <v>2481</v>
      </c>
      <c r="Q10" s="2473" t="s">
        <v>2482</v>
      </c>
      <c r="R10" s="2474" t="s">
        <v>1271</v>
      </c>
    </row>
    <row r="11" spans="2:25" ht="15" customHeight="1">
      <c r="B11" s="2471"/>
      <c r="C11" s="2415"/>
      <c r="D11" s="2415"/>
      <c r="E11" s="2415"/>
      <c r="F11" s="2415"/>
      <c r="G11" s="2415"/>
      <c r="H11" s="2415"/>
      <c r="I11" s="2427"/>
      <c r="J11" s="2473"/>
      <c r="K11" s="2473"/>
      <c r="L11" s="2473"/>
      <c r="M11" s="2473"/>
      <c r="N11" s="2473"/>
      <c r="O11" s="2474" t="s">
        <v>2609</v>
      </c>
      <c r="P11" s="2474" t="s">
        <v>2484</v>
      </c>
      <c r="Q11" s="2473" t="s">
        <v>2485</v>
      </c>
      <c r="R11" s="2474" t="s">
        <v>2486</v>
      </c>
    </row>
    <row r="12" spans="2:25" ht="15" customHeight="1">
      <c r="B12" s="2471"/>
      <c r="C12" s="2415"/>
      <c r="D12" s="2415"/>
      <c r="E12" s="2415"/>
      <c r="F12" s="2415"/>
      <c r="G12" s="2415"/>
      <c r="H12" s="2415"/>
      <c r="I12" s="2427"/>
      <c r="J12" s="2473"/>
      <c r="K12" s="2473"/>
      <c r="L12" s="2473"/>
      <c r="M12" s="2473"/>
      <c r="N12" s="2473"/>
      <c r="O12" s="2473" t="s">
        <v>2487</v>
      </c>
      <c r="P12" s="2474" t="s">
        <v>2488</v>
      </c>
      <c r="Q12" s="2473" t="s">
        <v>2489</v>
      </c>
      <c r="R12" s="2474"/>
    </row>
    <row r="13" spans="2:25" ht="15" customHeight="1">
      <c r="B13" s="2471"/>
      <c r="C13" s="2415"/>
      <c r="D13" s="2415"/>
      <c r="E13" s="2415"/>
      <c r="F13" s="2415"/>
      <c r="G13" s="2415"/>
      <c r="H13" s="2415"/>
      <c r="I13" s="2427"/>
      <c r="J13" s="2473"/>
      <c r="K13" s="2473"/>
      <c r="L13" s="2473"/>
      <c r="M13" s="2473"/>
      <c r="N13" s="2473"/>
      <c r="O13" s="2474"/>
      <c r="P13" s="2474" t="s">
        <v>2491</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1896</v>
      </c>
      <c r="R15" s="2477" t="s">
        <v>736</v>
      </c>
    </row>
    <row r="16" spans="2:25" ht="18" customHeight="1">
      <c r="B16" s="4532" t="s">
        <v>1147</v>
      </c>
      <c r="C16" s="4533"/>
      <c r="D16" s="4533" t="s">
        <v>1148</v>
      </c>
      <c r="E16" s="4533"/>
      <c r="F16" s="4533"/>
      <c r="G16" s="4533"/>
      <c r="H16" s="2478" t="s">
        <v>1838</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1841</v>
      </c>
      <c r="I17" s="2483"/>
      <c r="J17" s="2483"/>
      <c r="K17" s="2483"/>
      <c r="L17" s="2483"/>
      <c r="M17" s="2483"/>
      <c r="N17" s="2483"/>
      <c r="O17" s="2483"/>
      <c r="P17" s="2483"/>
      <c r="Q17" s="2483"/>
      <c r="R17" s="2483"/>
    </row>
    <row r="18" spans="2:18" ht="18" customHeight="1">
      <c r="B18" s="2484"/>
      <c r="C18" s="224"/>
      <c r="D18" s="219"/>
      <c r="E18" s="46" t="s">
        <v>739</v>
      </c>
      <c r="F18" s="46"/>
      <c r="G18" s="46"/>
      <c r="H18" s="2485" t="s">
        <v>1727</v>
      </c>
      <c r="I18" s="221"/>
      <c r="J18" s="2479"/>
      <c r="K18" s="2479"/>
      <c r="L18" s="2479"/>
      <c r="M18" s="2479"/>
      <c r="N18" s="2479"/>
      <c r="O18" s="2479"/>
      <c r="P18" s="2479"/>
      <c r="Q18" s="2479"/>
      <c r="R18" s="2479"/>
    </row>
    <row r="19" spans="2:18" ht="18" customHeight="1">
      <c r="B19" s="2484"/>
      <c r="C19" s="224"/>
      <c r="D19" s="64" t="s">
        <v>740</v>
      </c>
      <c r="E19" s="64"/>
      <c r="F19" s="64"/>
      <c r="G19" s="64"/>
      <c r="H19" s="2485" t="s">
        <v>2403</v>
      </c>
      <c r="I19" s="221"/>
      <c r="J19" s="2479"/>
      <c r="K19" s="2479"/>
      <c r="L19" s="2479"/>
      <c r="M19" s="2479"/>
      <c r="N19" s="2479"/>
      <c r="O19" s="2479"/>
      <c r="P19" s="2479"/>
      <c r="Q19" s="2479"/>
      <c r="R19" s="2479"/>
    </row>
    <row r="20" spans="2:18" ht="18" customHeight="1">
      <c r="B20" s="218"/>
      <c r="C20" s="219"/>
      <c r="D20" s="46" t="s">
        <v>1236</v>
      </c>
      <c r="E20" s="46"/>
      <c r="F20" s="46"/>
      <c r="G20" s="46"/>
      <c r="H20" s="2485" t="s">
        <v>1729</v>
      </c>
      <c r="I20" s="221"/>
      <c r="J20" s="2479"/>
      <c r="K20" s="2479"/>
      <c r="L20" s="2479"/>
      <c r="M20" s="2479"/>
      <c r="N20" s="2479"/>
      <c r="O20" s="2479"/>
      <c r="P20" s="2479"/>
      <c r="Q20" s="2479"/>
      <c r="R20" s="2479"/>
    </row>
    <row r="21" spans="2:18" ht="18" customHeight="1">
      <c r="B21" s="39" t="s">
        <v>1150</v>
      </c>
      <c r="C21" s="63"/>
      <c r="D21" s="63"/>
      <c r="E21" s="63"/>
      <c r="F21" s="63"/>
      <c r="G21" s="63"/>
      <c r="H21" s="2485" t="s">
        <v>2442</v>
      </c>
      <c r="I21" s="221"/>
      <c r="J21" s="2479"/>
      <c r="K21" s="2479"/>
      <c r="L21" s="2479"/>
      <c r="M21" s="2479"/>
      <c r="N21" s="2479"/>
      <c r="O21" s="2479"/>
      <c r="P21" s="2479"/>
      <c r="Q21" s="2479"/>
      <c r="R21" s="2479"/>
    </row>
    <row r="22" spans="2:18" ht="18" customHeight="1">
      <c r="B22" s="4510" t="s">
        <v>1151</v>
      </c>
      <c r="C22" s="46"/>
      <c r="D22" s="46"/>
      <c r="E22" s="46"/>
      <c r="F22" s="46"/>
      <c r="G22" s="46"/>
      <c r="H22" s="2486" t="s">
        <v>1733</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1753</v>
      </c>
      <c r="I24" s="2483"/>
      <c r="J24" s="2483"/>
      <c r="K24" s="2483"/>
      <c r="L24" s="2483"/>
      <c r="M24" s="2483"/>
      <c r="N24" s="2483"/>
      <c r="O24" s="2483"/>
      <c r="P24" s="2483"/>
      <c r="Q24" s="2483"/>
      <c r="R24" s="2483"/>
    </row>
    <row r="25" spans="2:18" ht="18" customHeight="1">
      <c r="B25" s="2484"/>
      <c r="C25" s="219"/>
      <c r="D25" s="219"/>
      <c r="E25" s="219"/>
      <c r="F25" s="4521" t="s">
        <v>2443</v>
      </c>
      <c r="G25" s="4521"/>
      <c r="H25" s="2486" t="s">
        <v>1755</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1762</v>
      </c>
      <c r="I26" s="221"/>
      <c r="J26" s="2479"/>
      <c r="K26" s="2479"/>
      <c r="L26" s="2479"/>
      <c r="M26" s="2479"/>
      <c r="N26" s="2479"/>
      <c r="O26" s="2479"/>
      <c r="P26" s="2479"/>
      <c r="Q26" s="2479"/>
      <c r="R26" s="2479"/>
    </row>
    <row r="27" spans="2:18" ht="18" customHeight="1">
      <c r="B27" s="2491"/>
      <c r="C27" s="45" t="s">
        <v>1154</v>
      </c>
      <c r="D27" s="45"/>
      <c r="E27" s="45"/>
      <c r="F27" s="45"/>
      <c r="G27" s="45"/>
      <c r="H27" s="2486" t="s">
        <v>1963</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1759</v>
      </c>
      <c r="I28" s="221"/>
      <c r="J28" s="2479"/>
      <c r="K28" s="2479"/>
      <c r="L28" s="2479"/>
      <c r="M28" s="2479"/>
      <c r="N28" s="2479"/>
      <c r="O28" s="2479"/>
      <c r="P28" s="2479"/>
      <c r="Q28" s="2479"/>
      <c r="R28" s="2479"/>
    </row>
    <row r="29" spans="2:18" ht="18" customHeight="1">
      <c r="B29" s="2491"/>
      <c r="C29" s="219"/>
      <c r="D29" s="219"/>
      <c r="E29" s="219"/>
      <c r="F29" s="219"/>
      <c r="G29" s="2481" t="s">
        <v>2443</v>
      </c>
      <c r="H29" s="2486" t="s">
        <v>1761</v>
      </c>
      <c r="I29" s="221"/>
      <c r="J29" s="2479"/>
      <c r="K29" s="2479"/>
      <c r="L29" s="2479"/>
      <c r="M29" s="2479"/>
      <c r="N29" s="2479"/>
      <c r="O29" s="2479"/>
      <c r="P29" s="2479"/>
      <c r="Q29" s="2479"/>
      <c r="R29" s="2479"/>
    </row>
    <row r="30" spans="2:18" ht="18" customHeight="1">
      <c r="B30" s="2484"/>
      <c r="C30" s="219"/>
      <c r="D30" s="219"/>
      <c r="E30" s="219"/>
      <c r="F30" s="219"/>
      <c r="G30" s="2481" t="s">
        <v>1113</v>
      </c>
      <c r="H30" s="2486" t="s">
        <v>1736</v>
      </c>
      <c r="I30" s="221"/>
      <c r="J30" s="2479"/>
      <c r="K30" s="2479"/>
      <c r="L30" s="2479"/>
      <c r="M30" s="2479"/>
      <c r="N30" s="2479"/>
      <c r="O30" s="2479"/>
      <c r="P30" s="2479"/>
      <c r="Q30" s="2479"/>
      <c r="R30" s="2479"/>
    </row>
    <row r="31" spans="2:18" ht="18" customHeight="1">
      <c r="B31" s="2484"/>
      <c r="C31" s="45" t="s">
        <v>1156</v>
      </c>
      <c r="D31" s="45"/>
      <c r="E31" s="45"/>
      <c r="F31" s="45"/>
      <c r="G31" s="45"/>
      <c r="H31" s="2486" t="s">
        <v>2295</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1745</v>
      </c>
      <c r="I32" s="221"/>
      <c r="J32" s="2479"/>
      <c r="K32" s="2479"/>
      <c r="L32" s="2479"/>
      <c r="M32" s="2479"/>
      <c r="N32" s="2479"/>
      <c r="O32" s="2479"/>
      <c r="P32" s="2479"/>
      <c r="Q32" s="2479"/>
      <c r="R32" s="2479"/>
    </row>
    <row r="33" spans="2:18" ht="18" customHeight="1">
      <c r="B33" s="2484"/>
      <c r="C33" s="219"/>
      <c r="D33" s="219"/>
      <c r="E33" s="219"/>
      <c r="F33" s="2492"/>
      <c r="G33" s="2481" t="s">
        <v>2443</v>
      </c>
      <c r="H33" s="2486" t="s">
        <v>1749</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1765</v>
      </c>
      <c r="I34" s="221"/>
      <c r="J34" s="2479"/>
      <c r="K34" s="2479"/>
      <c r="L34" s="2479"/>
      <c r="M34" s="2479"/>
      <c r="N34" s="2479"/>
      <c r="O34" s="2479"/>
      <c r="P34" s="2479"/>
      <c r="Q34" s="2479"/>
      <c r="R34" s="2479"/>
    </row>
    <row r="35" spans="2:18" ht="18" customHeight="1">
      <c r="B35" s="2484"/>
      <c r="C35" s="64" t="s">
        <v>1158</v>
      </c>
      <c r="D35" s="64"/>
      <c r="E35" s="64"/>
      <c r="F35" s="64"/>
      <c r="G35" s="64"/>
      <c r="H35" s="2486" t="s">
        <v>1769</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2444</v>
      </c>
      <c r="I36" s="221"/>
      <c r="J36" s="2479"/>
      <c r="K36" s="2479"/>
      <c r="L36" s="2479"/>
      <c r="M36" s="2479"/>
      <c r="N36" s="2479"/>
      <c r="O36" s="2479"/>
      <c r="P36" s="2479"/>
      <c r="Q36" s="2479"/>
      <c r="R36" s="2479"/>
    </row>
    <row r="37" spans="2:18" ht="18" customHeight="1">
      <c r="B37" s="218"/>
      <c r="C37" s="219"/>
      <c r="D37" s="2492"/>
      <c r="E37" s="224"/>
      <c r="F37" s="4521" t="s">
        <v>2443</v>
      </c>
      <c r="G37" s="4521"/>
      <c r="H37" s="2486" t="s">
        <v>2445</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2446</v>
      </c>
      <c r="I38" s="221"/>
      <c r="J38" s="2479"/>
      <c r="K38" s="2479"/>
      <c r="L38" s="2479"/>
      <c r="M38" s="2479"/>
      <c r="N38" s="2479"/>
      <c r="O38" s="2479"/>
      <c r="P38" s="2479"/>
      <c r="Q38" s="2479"/>
      <c r="R38" s="2479"/>
    </row>
    <row r="39" spans="2:18" ht="18" customHeight="1">
      <c r="B39" s="39" t="s">
        <v>1279</v>
      </c>
      <c r="C39" s="63"/>
      <c r="D39" s="63"/>
      <c r="E39" s="63"/>
      <c r="F39" s="63"/>
      <c r="G39" s="63"/>
      <c r="H39" s="2486" t="s">
        <v>2172</v>
      </c>
      <c r="I39" s="221"/>
      <c r="J39" s="2479"/>
      <c r="K39" s="2479"/>
      <c r="L39" s="2479"/>
      <c r="M39" s="2479"/>
      <c r="N39" s="2479"/>
      <c r="O39" s="2479"/>
      <c r="P39" s="2479"/>
      <c r="Q39" s="2479"/>
      <c r="R39" s="2479"/>
    </row>
    <row r="40" spans="2:18" ht="18" customHeight="1">
      <c r="B40" s="4510" t="s">
        <v>1161</v>
      </c>
      <c r="C40" s="46"/>
      <c r="D40" s="46"/>
      <c r="E40" s="46"/>
      <c r="F40" s="46"/>
      <c r="G40" s="46"/>
      <c r="H40" s="2486" t="s">
        <v>2447</v>
      </c>
      <c r="I40" s="221"/>
      <c r="J40" s="2479"/>
      <c r="K40" s="2479"/>
      <c r="L40" s="2479"/>
      <c r="M40" s="2479"/>
      <c r="N40" s="2479"/>
      <c r="O40" s="2479"/>
      <c r="P40" s="2479"/>
      <c r="Q40" s="2479"/>
      <c r="R40" s="2479"/>
    </row>
    <row r="41" spans="2:18" ht="18" customHeight="1">
      <c r="B41" s="2484"/>
      <c r="C41" s="46" t="s">
        <v>746</v>
      </c>
      <c r="D41" s="46"/>
      <c r="E41" s="46"/>
      <c r="F41" s="46"/>
      <c r="G41" s="46"/>
      <c r="H41" s="2486" t="s">
        <v>2448</v>
      </c>
      <c r="I41" s="221"/>
      <c r="J41" s="2479"/>
      <c r="K41" s="2479"/>
      <c r="L41" s="2479"/>
      <c r="M41" s="2479"/>
      <c r="N41" s="2479"/>
      <c r="O41" s="2479"/>
      <c r="P41" s="2479"/>
      <c r="Q41" s="2479"/>
      <c r="R41" s="2479"/>
    </row>
    <row r="42" spans="2:18" ht="18" customHeight="1">
      <c r="B42" s="4510" t="s">
        <v>1162</v>
      </c>
      <c r="C42" s="46"/>
      <c r="D42" s="46"/>
      <c r="E42" s="46"/>
      <c r="F42" s="46"/>
      <c r="G42" s="46"/>
      <c r="H42" s="2486" t="s">
        <v>2449</v>
      </c>
      <c r="I42" s="221"/>
      <c r="J42" s="2479"/>
      <c r="K42" s="2479"/>
      <c r="L42" s="2479"/>
      <c r="M42" s="2479"/>
      <c r="N42" s="2479"/>
      <c r="O42" s="2479"/>
      <c r="P42" s="2479"/>
      <c r="Q42" s="2479"/>
      <c r="R42" s="2479"/>
    </row>
    <row r="43" spans="2:18" ht="18" customHeight="1">
      <c r="B43" s="4525" t="s">
        <v>1163</v>
      </c>
      <c r="C43" s="45"/>
      <c r="D43" s="45"/>
      <c r="E43" s="45"/>
      <c r="F43" s="45"/>
      <c r="G43" s="45"/>
      <c r="H43" s="2486" t="s">
        <v>1995</v>
      </c>
      <c r="I43" s="221"/>
      <c r="J43" s="2479"/>
      <c r="K43" s="2479"/>
      <c r="L43" s="2479"/>
      <c r="M43" s="2479"/>
      <c r="N43" s="2479"/>
      <c r="O43" s="2479"/>
      <c r="P43" s="2479"/>
      <c r="Q43" s="2479"/>
      <c r="R43" s="2479"/>
    </row>
    <row r="44" spans="2:18" ht="18" customHeight="1">
      <c r="B44" s="4510" t="s">
        <v>1164</v>
      </c>
      <c r="C44" s="46"/>
      <c r="D44" s="46"/>
      <c r="E44" s="46"/>
      <c r="F44" s="46"/>
      <c r="G44" s="46"/>
      <c r="H44" s="2486" t="s">
        <v>1774</v>
      </c>
      <c r="I44" s="221"/>
      <c r="J44" s="2479"/>
      <c r="K44" s="2479"/>
      <c r="L44" s="2479"/>
      <c r="M44" s="2479"/>
      <c r="N44" s="2479"/>
      <c r="O44" s="2479"/>
      <c r="P44" s="2479"/>
      <c r="Q44" s="2479"/>
      <c r="R44" s="2479"/>
    </row>
    <row r="45" spans="2:18" ht="18" customHeight="1">
      <c r="B45" s="4510" t="s">
        <v>1165</v>
      </c>
      <c r="C45" s="46"/>
      <c r="D45" s="46"/>
      <c r="E45" s="46"/>
      <c r="F45" s="46"/>
      <c r="G45" s="46"/>
      <c r="H45" s="2486" t="s">
        <v>1776</v>
      </c>
      <c r="I45" s="221"/>
      <c r="J45" s="2479"/>
      <c r="K45" s="2479"/>
      <c r="L45" s="2479"/>
      <c r="M45" s="2479"/>
      <c r="N45" s="2479"/>
      <c r="O45" s="2479"/>
      <c r="P45" s="2479"/>
      <c r="Q45" s="2479"/>
      <c r="R45" s="2479"/>
    </row>
    <row r="46" spans="2:18" ht="18" customHeight="1">
      <c r="B46" s="4510" t="s">
        <v>1166</v>
      </c>
      <c r="C46" s="46"/>
      <c r="D46" s="46"/>
      <c r="E46" s="46"/>
      <c r="F46" s="46"/>
      <c r="G46" s="46"/>
      <c r="H46" s="2486" t="s">
        <v>1778</v>
      </c>
      <c r="I46" s="221"/>
      <c r="J46" s="2479"/>
      <c r="K46" s="2479"/>
      <c r="L46" s="2479"/>
      <c r="M46" s="2479"/>
      <c r="N46" s="2479"/>
      <c r="O46" s="2479"/>
      <c r="P46" s="2479"/>
      <c r="Q46" s="2479"/>
      <c r="R46" s="2479"/>
    </row>
    <row r="47" spans="2:18" ht="18" customHeight="1">
      <c r="B47" s="4518" t="s">
        <v>2450</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2451</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2452</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2453</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1931</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2454</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2455</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2456</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1784</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1786</v>
      </c>
      <c r="I56" s="221"/>
      <c r="J56" s="2479"/>
      <c r="K56" s="2479"/>
      <c r="L56" s="2479"/>
      <c r="M56" s="2479"/>
      <c r="N56" s="2479"/>
      <c r="O56" s="2479"/>
      <c r="P56" s="2479"/>
      <c r="Q56" s="2479"/>
      <c r="R56" s="2479"/>
    </row>
    <row r="57" spans="2:18" ht="18" customHeight="1">
      <c r="B57" s="39" t="s">
        <v>2457</v>
      </c>
      <c r="C57" s="63"/>
      <c r="D57" s="63"/>
      <c r="E57" s="63"/>
      <c r="F57" s="63"/>
      <c r="G57" s="63"/>
      <c r="H57" s="2486" t="s">
        <v>1975</v>
      </c>
      <c r="I57" s="221"/>
      <c r="J57" s="2479"/>
      <c r="K57" s="2479"/>
      <c r="L57" s="2479"/>
      <c r="M57" s="2479"/>
      <c r="N57" s="2479"/>
      <c r="O57" s="2479"/>
      <c r="P57" s="2479"/>
      <c r="Q57" s="2479"/>
      <c r="R57" s="2479"/>
    </row>
    <row r="58" spans="2:18" ht="18" customHeight="1">
      <c r="B58" s="4510" t="s">
        <v>1169</v>
      </c>
      <c r="C58" s="46"/>
      <c r="D58" s="46"/>
      <c r="E58" s="46"/>
      <c r="F58" s="46"/>
      <c r="G58" s="46"/>
      <c r="H58" s="2486" t="s">
        <v>1790</v>
      </c>
      <c r="I58" s="221"/>
      <c r="J58" s="2479"/>
      <c r="K58" s="2479"/>
      <c r="L58" s="2479"/>
      <c r="M58" s="2479"/>
      <c r="N58" s="2479"/>
      <c r="O58" s="2479"/>
      <c r="P58" s="2479"/>
      <c r="Q58" s="2479"/>
      <c r="R58" s="2479"/>
    </row>
    <row r="59" spans="2:18" ht="18" customHeight="1">
      <c r="B59" s="4525" t="s">
        <v>1170</v>
      </c>
      <c r="C59" s="45"/>
      <c r="D59" s="45"/>
      <c r="E59" s="45"/>
      <c r="F59" s="45"/>
      <c r="G59" s="45"/>
      <c r="H59" s="2486" t="s">
        <v>1792</v>
      </c>
      <c r="I59" s="221"/>
      <c r="J59" s="2479"/>
      <c r="K59" s="2479"/>
      <c r="L59" s="2479"/>
      <c r="M59" s="2479"/>
      <c r="N59" s="2479"/>
      <c r="O59" s="2479"/>
      <c r="P59" s="2479"/>
      <c r="Q59" s="2479"/>
      <c r="R59" s="2479"/>
    </row>
    <row r="60" spans="2:18" ht="18" customHeight="1">
      <c r="B60" s="4518" t="s">
        <v>2458</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2012</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2459</v>
      </c>
      <c r="I62" s="221"/>
      <c r="J62" s="2479"/>
      <c r="K62" s="2479"/>
      <c r="L62" s="2479"/>
      <c r="M62" s="2479"/>
      <c r="N62" s="2479"/>
      <c r="O62" s="2479"/>
      <c r="P62" s="2479"/>
      <c r="Q62" s="2479"/>
      <c r="R62" s="2479"/>
    </row>
    <row r="63" spans="2:18" ht="18" customHeight="1">
      <c r="B63" s="39" t="s">
        <v>2460</v>
      </c>
      <c r="C63" s="63"/>
      <c r="D63" s="63"/>
      <c r="E63" s="63"/>
      <c r="F63" s="63"/>
      <c r="G63" s="63"/>
      <c r="H63" s="2486" t="s">
        <v>2461</v>
      </c>
      <c r="I63" s="221"/>
      <c r="J63" s="2479"/>
      <c r="K63" s="2479"/>
      <c r="L63" s="2479"/>
      <c r="M63" s="2479"/>
      <c r="N63" s="2479"/>
      <c r="O63" s="2479"/>
      <c r="P63" s="2479"/>
      <c r="Q63" s="2479"/>
      <c r="R63" s="2479"/>
    </row>
    <row r="64" spans="2:18" ht="18" customHeight="1">
      <c r="B64" s="4510" t="s">
        <v>1173</v>
      </c>
      <c r="C64" s="46"/>
      <c r="D64" s="46"/>
      <c r="E64" s="46"/>
      <c r="F64" s="46"/>
      <c r="G64" s="46"/>
      <c r="H64" s="2486" t="s">
        <v>2462</v>
      </c>
      <c r="I64" s="221"/>
      <c r="J64" s="2479"/>
      <c r="K64" s="2479"/>
      <c r="L64" s="2479"/>
      <c r="M64" s="2479"/>
      <c r="N64" s="2479"/>
      <c r="O64" s="2479"/>
      <c r="P64" s="2479"/>
      <c r="Q64" s="2479"/>
      <c r="R64" s="2479"/>
    </row>
    <row r="65" spans="2:18" ht="18" customHeight="1">
      <c r="B65" s="4510" t="s">
        <v>1174</v>
      </c>
      <c r="C65" s="46"/>
      <c r="D65" s="46"/>
      <c r="E65" s="46"/>
      <c r="F65" s="46"/>
      <c r="G65" s="46"/>
      <c r="H65" s="2486" t="s">
        <v>2463</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1796</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1806</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1808</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2813</v>
      </c>
      <c r="C4" s="4539"/>
      <c r="D4" s="4539"/>
      <c r="E4" s="2503"/>
      <c r="F4" s="4863" t="s">
        <v>1539</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2493</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1556</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2494</v>
      </c>
      <c r="G8" s="4544"/>
      <c r="H8" s="4544"/>
      <c r="I8" s="4544"/>
      <c r="J8" s="4544"/>
      <c r="K8" s="4544"/>
      <c r="L8" s="4544"/>
      <c r="M8" s="4544"/>
      <c r="N8" s="4544"/>
      <c r="O8" s="4545"/>
      <c r="P8" s="2509" t="s">
        <v>2495</v>
      </c>
      <c r="Q8" s="2509" t="s">
        <v>2496</v>
      </c>
      <c r="R8" s="2509" t="s">
        <v>2814</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2498</v>
      </c>
      <c r="Q9" s="2514" t="s">
        <v>2499</v>
      </c>
      <c r="R9" s="2514" t="s">
        <v>2500</v>
      </c>
    </row>
    <row r="10" spans="2:22" ht="15" customHeight="1">
      <c r="B10" s="2510"/>
      <c r="C10" s="2511"/>
      <c r="D10" s="2511"/>
      <c r="E10" s="2512"/>
      <c r="F10" s="2515"/>
      <c r="G10" s="2516"/>
      <c r="H10" s="2516"/>
      <c r="I10" s="2516"/>
      <c r="J10" s="2516"/>
      <c r="K10" s="2516"/>
      <c r="L10" s="2516"/>
      <c r="M10" s="2516"/>
      <c r="N10" s="2516"/>
      <c r="O10" s="2516" t="s">
        <v>2815</v>
      </c>
      <c r="P10" s="2514" t="s">
        <v>1824</v>
      </c>
      <c r="Q10" s="2514" t="s">
        <v>1824</v>
      </c>
      <c r="R10" s="2514" t="s">
        <v>2501</v>
      </c>
    </row>
    <row r="11" spans="2:22" ht="15" customHeight="1">
      <c r="B11" s="2510"/>
      <c r="C11" s="2511"/>
      <c r="D11" s="2511"/>
      <c r="E11" s="2512"/>
      <c r="F11" s="2515"/>
      <c r="G11" s="2516"/>
      <c r="H11" s="2516"/>
      <c r="I11" s="2516"/>
      <c r="J11" s="2516"/>
      <c r="K11" s="2516"/>
      <c r="L11" s="2516"/>
      <c r="M11" s="2516"/>
      <c r="N11" s="2516"/>
      <c r="O11" s="2516"/>
      <c r="P11" s="2514" t="s">
        <v>2502</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1590</v>
      </c>
    </row>
    <row r="14" spans="2:22" ht="20.100000000000001" customHeight="1">
      <c r="B14" s="4864" t="s">
        <v>2503</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2504</v>
      </c>
      <c r="C15" s="4860"/>
      <c r="D15" s="4860"/>
      <c r="E15" s="2527" t="s">
        <v>1838</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1841</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1727</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1728</v>
      </c>
      <c r="H18" s="2537"/>
      <c r="I18" s="2537"/>
      <c r="J18" s="2537"/>
      <c r="K18" s="2537"/>
      <c r="L18" s="2537"/>
      <c r="M18" s="2537"/>
      <c r="N18" s="2537"/>
      <c r="O18" s="2537"/>
      <c r="P18" s="2537"/>
      <c r="Q18" s="2539"/>
      <c r="R18" s="2536"/>
    </row>
    <row r="19" spans="2:18" ht="20.100000000000001" customHeight="1">
      <c r="B19" s="2531"/>
      <c r="C19" s="2532">
        <v>2017</v>
      </c>
      <c r="D19" s="2533"/>
      <c r="E19" s="2534" t="s">
        <v>1729</v>
      </c>
      <c r="I19" s="2537"/>
      <c r="J19" s="2537"/>
      <c r="K19" s="2537"/>
      <c r="L19" s="2537"/>
      <c r="M19" s="2537"/>
      <c r="N19" s="2537"/>
      <c r="O19" s="2537"/>
      <c r="P19" s="2537"/>
      <c r="Q19" s="2539"/>
      <c r="R19" s="2536"/>
    </row>
    <row r="20" spans="2:18" ht="20.100000000000001" customHeight="1">
      <c r="B20" s="2531"/>
      <c r="C20" s="2532">
        <v>2018</v>
      </c>
      <c r="D20" s="2533"/>
      <c r="E20" s="2534" t="s">
        <v>1731</v>
      </c>
      <c r="J20" s="2537"/>
      <c r="K20" s="2537"/>
      <c r="L20" s="2537"/>
      <c r="M20" s="2537"/>
      <c r="N20" s="2537"/>
      <c r="O20" s="2537"/>
      <c r="P20" s="2537"/>
      <c r="Q20" s="2539"/>
      <c r="R20" s="2536"/>
    </row>
    <row r="21" spans="2:18" ht="20.100000000000001" customHeight="1">
      <c r="B21" s="2531"/>
      <c r="C21" s="2532">
        <v>2019</v>
      </c>
      <c r="D21" s="2533"/>
      <c r="E21" s="2534" t="s">
        <v>1733</v>
      </c>
      <c r="K21" s="2537"/>
      <c r="L21" s="2537"/>
      <c r="M21" s="2537"/>
      <c r="N21" s="2537"/>
      <c r="O21" s="2537"/>
      <c r="P21" s="2537"/>
      <c r="Q21" s="2539"/>
      <c r="R21" s="2536"/>
    </row>
    <row r="22" spans="2:18" ht="20.100000000000001" customHeight="1">
      <c r="B22" s="2531"/>
      <c r="C22" s="2532">
        <v>2020</v>
      </c>
      <c r="D22" s="2533"/>
      <c r="E22" s="2534" t="s">
        <v>1753</v>
      </c>
      <c r="L22" s="2537"/>
      <c r="M22" s="2537"/>
      <c r="N22" s="2537"/>
      <c r="O22" s="2537"/>
      <c r="P22" s="2537"/>
      <c r="Q22" s="2539"/>
      <c r="R22" s="2536"/>
    </row>
    <row r="23" spans="2:18" ht="20.100000000000001" customHeight="1">
      <c r="B23" s="2531"/>
      <c r="C23" s="2532">
        <v>2021</v>
      </c>
      <c r="D23" s="2533"/>
      <c r="E23" s="2534" t="s">
        <v>1755</v>
      </c>
      <c r="M23" s="2537"/>
      <c r="N23" s="2537"/>
      <c r="O23" s="2537"/>
      <c r="P23" s="2537"/>
      <c r="Q23" s="2539"/>
      <c r="R23" s="2536"/>
    </row>
    <row r="24" spans="2:18" ht="20.100000000000001" customHeight="1">
      <c r="B24" s="2531"/>
      <c r="C24" s="2532">
        <v>2022</v>
      </c>
      <c r="D24" s="2533"/>
      <c r="E24" s="2534" t="s">
        <v>1762</v>
      </c>
      <c r="N24" s="2537"/>
      <c r="O24" s="2537"/>
      <c r="P24" s="2537"/>
      <c r="Q24" s="2539"/>
      <c r="R24" s="2536"/>
    </row>
    <row r="25" spans="2:18" ht="20.100000000000001" customHeight="1">
      <c r="B25" s="2531"/>
      <c r="C25" s="2532">
        <v>2023</v>
      </c>
      <c r="D25" s="2533"/>
      <c r="E25" s="2534" t="s">
        <v>1756</v>
      </c>
      <c r="O25" s="2537"/>
      <c r="P25" s="2537"/>
      <c r="Q25" s="2539"/>
      <c r="R25" s="2540"/>
    </row>
    <row r="26" spans="2:18" ht="20.100000000000001" customHeight="1">
      <c r="B26" s="4546" t="s">
        <v>131</v>
      </c>
      <c r="C26" s="4547"/>
      <c r="D26" s="4547"/>
      <c r="E26" s="2534" t="s">
        <v>1769</v>
      </c>
      <c r="F26" s="2541"/>
      <c r="G26" s="2541"/>
      <c r="H26" s="2541"/>
      <c r="I26" s="2541"/>
      <c r="J26" s="2541"/>
      <c r="K26" s="2541"/>
      <c r="L26" s="2541"/>
      <c r="M26" s="2541"/>
      <c r="N26" s="2541"/>
      <c r="O26" s="2541"/>
      <c r="P26" s="2539"/>
      <c r="Q26" s="2539"/>
      <c r="R26" s="2539"/>
    </row>
    <row r="27" spans="2:18" ht="20.100000000000001" customHeight="1">
      <c r="B27" s="2542"/>
      <c r="C27" s="4548" t="s">
        <v>2505</v>
      </c>
      <c r="D27" s="4548"/>
      <c r="E27" s="2534" t="s">
        <v>1851</v>
      </c>
      <c r="F27" s="2541"/>
      <c r="G27" s="2541"/>
      <c r="H27" s="2541"/>
      <c r="I27" s="2541"/>
      <c r="J27" s="2541"/>
      <c r="K27" s="2541"/>
      <c r="L27" s="2541"/>
      <c r="M27" s="2541"/>
      <c r="N27" s="2541"/>
      <c r="O27" s="2541"/>
      <c r="P27" s="2541"/>
      <c r="Q27" s="2528"/>
      <c r="R27" s="2544"/>
    </row>
    <row r="28" spans="2:18" ht="20.100000000000001" customHeight="1">
      <c r="B28" s="2542"/>
      <c r="C28" s="4548" t="s">
        <v>2506</v>
      </c>
      <c r="D28" s="4548"/>
      <c r="E28" s="2534" t="s">
        <v>1900</v>
      </c>
      <c r="F28" s="2541"/>
      <c r="G28" s="2541"/>
      <c r="H28" s="2541"/>
      <c r="I28" s="2541"/>
      <c r="J28" s="2541"/>
      <c r="K28" s="2541"/>
      <c r="L28" s="2541"/>
      <c r="M28" s="2541"/>
      <c r="N28" s="2541"/>
      <c r="O28" s="2541"/>
      <c r="P28" s="2541"/>
      <c r="Q28" s="2537"/>
      <c r="R28" s="2544"/>
    </row>
    <row r="29" spans="2:18" ht="20.100000000000001" customHeight="1">
      <c r="B29" s="4546" t="s">
        <v>2507</v>
      </c>
      <c r="C29" s="4547"/>
      <c r="D29" s="4547"/>
      <c r="E29" s="2534" t="s">
        <v>1771</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2508</v>
      </c>
      <c r="E31" s="2527" t="s">
        <v>1774</v>
      </c>
      <c r="Q31" s="2550"/>
      <c r="R31" s="2551"/>
    </row>
    <row r="32" spans="2:18" ht="20.100000000000001" customHeight="1">
      <c r="B32" s="2542"/>
      <c r="C32" s="2543"/>
      <c r="D32" s="2543" t="s">
        <v>2509</v>
      </c>
      <c r="E32" s="2534" t="s">
        <v>1776</v>
      </c>
      <c r="Q32" s="2545"/>
      <c r="R32" s="2540"/>
    </row>
    <row r="33" spans="2:18" ht="20.100000000000001" customHeight="1">
      <c r="B33" s="2542"/>
      <c r="C33" s="2543"/>
      <c r="D33" s="2543" t="s">
        <v>2510</v>
      </c>
      <c r="E33" s="2534" t="s">
        <v>1778</v>
      </c>
      <c r="Q33" s="2545"/>
      <c r="R33" s="2540"/>
    </row>
    <row r="34" spans="2:18" ht="15" customHeight="1">
      <c r="B34" s="4862" t="s">
        <v>2511</v>
      </c>
      <c r="C34" s="4861"/>
      <c r="D34" s="4861"/>
      <c r="E34" s="2546"/>
      <c r="Q34" s="2545"/>
      <c r="R34" s="2551"/>
    </row>
    <row r="35" spans="2:18" ht="15" customHeight="1">
      <c r="B35" s="4540" t="s">
        <v>2816</v>
      </c>
      <c r="C35" s="4541"/>
      <c r="D35" s="4541"/>
      <c r="E35" s="2553" t="s">
        <v>1816</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2817</v>
      </c>
      <c r="C4" s="4867"/>
      <c r="D4" s="4867"/>
      <c r="I4" s="4629" t="s">
        <v>1539</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1556</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2588</v>
      </c>
      <c r="J7" s="2786" t="s">
        <v>2578</v>
      </c>
      <c r="K7" s="2786" t="s">
        <v>47</v>
      </c>
      <c r="L7" s="2786" t="s">
        <v>2579</v>
      </c>
      <c r="M7" s="2786" t="s">
        <v>49</v>
      </c>
      <c r="N7" s="2786" t="s">
        <v>50</v>
      </c>
      <c r="O7" s="237" t="s">
        <v>51</v>
      </c>
      <c r="P7" s="237" t="s">
        <v>52</v>
      </c>
      <c r="Q7" s="237" t="s">
        <v>83</v>
      </c>
      <c r="R7" s="2787" t="s">
        <v>2580</v>
      </c>
      <c r="S7" s="237" t="s">
        <v>85</v>
      </c>
      <c r="T7" s="237" t="s">
        <v>2581</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1838</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1841</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1727</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2403</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1729</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2442</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1733</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1753</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2443</v>
      </c>
      <c r="G19" s="4697"/>
      <c r="H19" s="1756" t="s">
        <v>1755</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1762</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1963</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1759</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2443</v>
      </c>
      <c r="H23" s="1756" t="s">
        <v>1761</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1736</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2295</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1745</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2443</v>
      </c>
      <c r="H27" s="1756" t="s">
        <v>1749</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1765</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1769</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2444</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2443</v>
      </c>
      <c r="G31" s="4697"/>
      <c r="H31" s="1756" t="s">
        <v>2445</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2446</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2172</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2447</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2448</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2449</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1995</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1774</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1776</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1778</v>
      </c>
      <c r="I40" s="2888"/>
      <c r="J40" s="2888"/>
      <c r="K40" s="2888"/>
      <c r="L40" s="2888"/>
      <c r="M40" s="2888"/>
      <c r="N40" s="2888"/>
      <c r="O40" s="2888"/>
      <c r="P40" s="2888"/>
      <c r="Q40" s="2888"/>
      <c r="R40" s="2888"/>
      <c r="S40" s="2888"/>
      <c r="T40" s="2888"/>
      <c r="U40" s="2888"/>
      <c r="V40" s="2888"/>
      <c r="W40" s="2889"/>
    </row>
    <row r="41" spans="2:23" s="1797" customFormat="1" ht="15" customHeight="1">
      <c r="B41" s="4694" t="s">
        <v>2572</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2451</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2452</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2453</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1931</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2454</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2455</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2456</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1784</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1786</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1975</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1790</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1792</v>
      </c>
      <c r="I53" s="2888"/>
      <c r="J53" s="2888"/>
      <c r="K53" s="2888"/>
      <c r="L53" s="2888"/>
      <c r="M53" s="2897"/>
      <c r="N53" s="2888"/>
      <c r="O53" s="2888"/>
      <c r="P53" s="2888"/>
      <c r="Q53" s="2888"/>
      <c r="R53" s="2888"/>
      <c r="S53" s="2888"/>
      <c r="T53" s="2888"/>
      <c r="U53" s="2888"/>
      <c r="V53" s="2888"/>
      <c r="W53" s="2889"/>
    </row>
    <row r="54" spans="2:23" s="1797" customFormat="1" ht="15" customHeight="1">
      <c r="B54" s="4694" t="s">
        <v>2573</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2012</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2459</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2461</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2462</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2463</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1796</v>
      </c>
      <c r="I60" s="2898"/>
      <c r="J60" s="2898"/>
      <c r="K60" s="2898"/>
      <c r="L60" s="2898"/>
      <c r="M60" s="2898"/>
      <c r="N60" s="2898"/>
      <c r="O60" s="2898"/>
      <c r="P60" s="2898"/>
      <c r="Q60" s="2898"/>
      <c r="R60" s="2898"/>
      <c r="S60" s="2898"/>
      <c r="T60" s="2898"/>
      <c r="U60" s="2898"/>
      <c r="V60" s="2898"/>
      <c r="W60" s="2899"/>
    </row>
    <row r="61" spans="2:23" s="1797" customFormat="1" ht="15" customHeight="1">
      <c r="B61" s="4692" t="s">
        <v>2818</v>
      </c>
      <c r="C61" s="4693"/>
      <c r="D61" s="4693"/>
      <c r="E61" s="4693"/>
      <c r="F61" s="4693"/>
      <c r="G61" s="4693"/>
      <c r="H61" s="1756" t="s">
        <v>1806</v>
      </c>
      <c r="I61" s="2888"/>
      <c r="J61" s="2888"/>
      <c r="K61" s="2888"/>
      <c r="L61" s="2888"/>
      <c r="M61" s="2888"/>
      <c r="N61" s="2888"/>
      <c r="O61" s="2888"/>
      <c r="P61" s="2888"/>
      <c r="Q61" s="2888"/>
      <c r="R61" s="2888"/>
      <c r="S61" s="2888"/>
      <c r="T61" s="2888"/>
      <c r="U61" s="2888"/>
      <c r="V61" s="2888"/>
      <c r="W61" s="2889"/>
    </row>
    <row r="62" spans="2:23" s="1797" customFormat="1" ht="15" customHeight="1">
      <c r="B62" s="4692" t="s">
        <v>2819</v>
      </c>
      <c r="C62" s="4693"/>
      <c r="D62" s="4693"/>
      <c r="E62" s="4693"/>
      <c r="F62" s="4693"/>
      <c r="G62" s="4693"/>
      <c r="H62" s="1756" t="s">
        <v>1808</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1816</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2586</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2820</v>
      </c>
      <c r="C4" s="4871"/>
      <c r="D4" s="4871"/>
      <c r="I4" s="4635" t="s">
        <v>1539</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1556</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2588</v>
      </c>
      <c r="J7" s="2786" t="s">
        <v>2578</v>
      </c>
      <c r="K7" s="2786" t="s">
        <v>47</v>
      </c>
      <c r="L7" s="2786" t="s">
        <v>133</v>
      </c>
      <c r="M7" s="2786" t="s">
        <v>49</v>
      </c>
      <c r="N7" s="2786" t="s">
        <v>50</v>
      </c>
      <c r="O7" s="237" t="s">
        <v>51</v>
      </c>
      <c r="P7" s="237" t="s">
        <v>52</v>
      </c>
      <c r="Q7" s="237" t="s">
        <v>83</v>
      </c>
      <c r="R7" s="2787" t="s">
        <v>2580</v>
      </c>
      <c r="S7" s="237" t="s">
        <v>85</v>
      </c>
      <c r="T7" s="237" t="s">
        <v>2581</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1838</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1841</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1727</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2403</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1729</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2442</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1733</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1753</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2443</v>
      </c>
      <c r="G19" s="4642"/>
      <c r="H19" s="1756" t="s">
        <v>1755</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1762</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1963</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1759</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2443</v>
      </c>
      <c r="H23" s="1756" t="s">
        <v>1761</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1736</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2295</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1745</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2443</v>
      </c>
      <c r="H27" s="1756" t="s">
        <v>1749</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1765</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1769</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2444</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2443</v>
      </c>
      <c r="G31" s="4642"/>
      <c r="H31" s="1756" t="s">
        <v>2445</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2446</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2172</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2447</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2448</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2449</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1995</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1774</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1776</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1778</v>
      </c>
      <c r="I40" s="2801"/>
      <c r="J40" s="2801"/>
      <c r="K40" s="2801"/>
      <c r="L40" s="2801"/>
      <c r="M40" s="2801"/>
      <c r="N40" s="2801"/>
      <c r="O40" s="2801"/>
      <c r="P40" s="2801"/>
      <c r="Q40" s="2801"/>
      <c r="R40" s="2801"/>
      <c r="S40" s="2801"/>
      <c r="T40" s="2801"/>
      <c r="U40" s="2801"/>
      <c r="V40" s="2801"/>
      <c r="W40" s="2802"/>
    </row>
    <row r="41" spans="2:23" s="2785" customFormat="1" ht="12" customHeight="1">
      <c r="B41" s="4654" t="s">
        <v>2572</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2451</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2452</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2453</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1931</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2454</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2455</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2456</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1784</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1786</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1975</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1790</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1792</v>
      </c>
      <c r="I53" s="2801"/>
      <c r="J53" s="2801"/>
      <c r="K53" s="2801"/>
      <c r="L53" s="2801"/>
      <c r="M53" s="2814"/>
      <c r="N53" s="2801"/>
      <c r="O53" s="2801"/>
      <c r="P53" s="2801"/>
      <c r="Q53" s="2801"/>
      <c r="R53" s="2801"/>
      <c r="S53" s="2801"/>
      <c r="T53" s="2801"/>
      <c r="U53" s="2801"/>
      <c r="V53" s="2801"/>
      <c r="W53" s="2802"/>
    </row>
    <row r="54" spans="2:23" s="2785" customFormat="1" ht="12" customHeight="1">
      <c r="B54" s="4654" t="s">
        <v>2573</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2012</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2459</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2461</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2462</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2463</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1796</v>
      </c>
      <c r="I60" s="2816"/>
      <c r="J60" s="2816"/>
      <c r="K60" s="2816"/>
      <c r="L60" s="2816"/>
      <c r="M60" s="2816"/>
      <c r="N60" s="2816"/>
      <c r="O60" s="2816"/>
      <c r="P60" s="2816"/>
      <c r="Q60" s="2816"/>
      <c r="R60" s="2816"/>
      <c r="S60" s="2816"/>
      <c r="T60" s="2816"/>
      <c r="U60" s="2816"/>
      <c r="V60" s="2816"/>
      <c r="W60" s="2817"/>
    </row>
    <row r="61" spans="2:23" s="2785" customFormat="1" ht="12" customHeight="1">
      <c r="B61" s="4645" t="s">
        <v>2818</v>
      </c>
      <c r="C61" s="4646"/>
      <c r="D61" s="4646"/>
      <c r="E61" s="4646"/>
      <c r="F61" s="4646"/>
      <c r="G61" s="4646"/>
      <c r="H61" s="1756" t="s">
        <v>1806</v>
      </c>
      <c r="I61" s="2801"/>
      <c r="J61" s="2801"/>
      <c r="K61" s="2801"/>
      <c r="L61" s="2801"/>
      <c r="M61" s="2801"/>
      <c r="N61" s="2801"/>
      <c r="O61" s="2801"/>
      <c r="P61" s="2801"/>
      <c r="Q61" s="2801"/>
      <c r="R61" s="2801"/>
      <c r="S61" s="2801"/>
      <c r="T61" s="2801"/>
      <c r="U61" s="2801"/>
      <c r="V61" s="2801"/>
      <c r="W61" s="2802"/>
    </row>
    <row r="62" spans="2:23" s="2785" customFormat="1" ht="12" customHeight="1">
      <c r="B62" s="4645" t="s">
        <v>2819</v>
      </c>
      <c r="C62" s="4646"/>
      <c r="D62" s="4646"/>
      <c r="E62" s="4646"/>
      <c r="F62" s="4646"/>
      <c r="G62" s="4646"/>
      <c r="H62" s="1756" t="s">
        <v>1808</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1816</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2821</v>
      </c>
      <c r="C4" s="4873"/>
      <c r="D4" s="4873"/>
      <c r="E4" s="4873"/>
      <c r="I4" s="4667" t="s">
        <v>1539</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1556</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2588</v>
      </c>
      <c r="J7" s="2842" t="s">
        <v>2578</v>
      </c>
      <c r="K7" s="2842" t="s">
        <v>47</v>
      </c>
      <c r="L7" s="2842" t="s">
        <v>133</v>
      </c>
      <c r="M7" s="2842" t="s">
        <v>49</v>
      </c>
      <c r="N7" s="2842" t="s">
        <v>50</v>
      </c>
      <c r="O7" s="2843" t="s">
        <v>51</v>
      </c>
      <c r="P7" s="2843" t="s">
        <v>52</v>
      </c>
      <c r="Q7" s="2843" t="s">
        <v>83</v>
      </c>
      <c r="R7" s="2844" t="s">
        <v>2580</v>
      </c>
      <c r="S7" s="2843" t="s">
        <v>85</v>
      </c>
      <c r="T7" s="2843" t="s">
        <v>2581</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1838</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1841</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1727</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2403</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1729</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2442</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1733</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1753</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2443</v>
      </c>
      <c r="G19" s="4662"/>
      <c r="H19" s="1756" t="s">
        <v>1755</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1762</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1963</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1759</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2822</v>
      </c>
      <c r="H23" s="1756" t="s">
        <v>1761</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1736</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2295</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1745</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2443</v>
      </c>
      <c r="H27" s="1756" t="s">
        <v>1749</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1765</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1769</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2444</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2443</v>
      </c>
      <c r="G31" s="4662"/>
      <c r="H31" s="1756" t="s">
        <v>2445</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2446</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2172</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2447</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2448</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2449</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1995</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1774</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1776</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1778</v>
      </c>
      <c r="I40" s="2856"/>
      <c r="J40" s="2856"/>
      <c r="K40" s="2856"/>
      <c r="L40" s="2856"/>
      <c r="M40" s="2856"/>
      <c r="N40" s="2856"/>
      <c r="O40" s="2856"/>
      <c r="P40" s="2856"/>
      <c r="Q40" s="2856"/>
      <c r="R40" s="2856"/>
      <c r="S40" s="2856"/>
      <c r="T40" s="2856"/>
      <c r="U40" s="2856"/>
      <c r="V40" s="2856"/>
      <c r="W40" s="2857"/>
    </row>
    <row r="41" spans="2:23" s="2841" customFormat="1" ht="15" customHeight="1">
      <c r="B41" s="4679" t="s">
        <v>2572</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2451</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2452</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2453</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1931</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2454</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2455</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2456</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1784</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1786</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1975</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1790</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1792</v>
      </c>
      <c r="I53" s="2856"/>
      <c r="J53" s="2856"/>
      <c r="K53" s="2856"/>
      <c r="L53" s="2856"/>
      <c r="M53" s="2866"/>
      <c r="N53" s="2856"/>
      <c r="O53" s="2856"/>
      <c r="P53" s="2856"/>
      <c r="Q53" s="2856"/>
      <c r="R53" s="2856"/>
      <c r="S53" s="2856"/>
      <c r="T53" s="2856"/>
      <c r="U53" s="2856"/>
      <c r="V53" s="2856"/>
      <c r="W53" s="2857"/>
    </row>
    <row r="54" spans="2:23" s="2841" customFormat="1" ht="15" customHeight="1">
      <c r="B54" s="4679" t="s">
        <v>2573</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2012</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2459</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2461</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2462</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2463</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1796</v>
      </c>
      <c r="I60" s="2867"/>
      <c r="J60" s="2867"/>
      <c r="K60" s="2867"/>
      <c r="L60" s="2867"/>
      <c r="M60" s="2867"/>
      <c r="N60" s="2867"/>
      <c r="O60" s="2867"/>
      <c r="P60" s="2867"/>
      <c r="Q60" s="2867"/>
      <c r="R60" s="2867"/>
      <c r="S60" s="2867"/>
      <c r="T60" s="2867"/>
      <c r="U60" s="2867"/>
      <c r="V60" s="2867"/>
      <c r="W60" s="2868"/>
    </row>
    <row r="61" spans="2:23" s="2841" customFormat="1" ht="15" customHeight="1">
      <c r="B61" s="4663" t="s">
        <v>2823</v>
      </c>
      <c r="C61" s="4664"/>
      <c r="D61" s="4664"/>
      <c r="E61" s="4664"/>
      <c r="F61" s="4664"/>
      <c r="G61" s="4664"/>
      <c r="H61" s="1756" t="s">
        <v>1806</v>
      </c>
      <c r="I61" s="2856"/>
      <c r="J61" s="2856"/>
      <c r="K61" s="2856"/>
      <c r="L61" s="2856"/>
      <c r="M61" s="2856"/>
      <c r="N61" s="2856"/>
      <c r="O61" s="2856"/>
      <c r="P61" s="2856"/>
      <c r="Q61" s="2856"/>
      <c r="R61" s="2856"/>
      <c r="S61" s="2856"/>
      <c r="T61" s="2856"/>
      <c r="U61" s="2856"/>
      <c r="V61" s="2856"/>
      <c r="W61" s="2857"/>
    </row>
    <row r="62" spans="2:23" s="2841" customFormat="1" ht="15" customHeight="1">
      <c r="B62" s="4663" t="s">
        <v>2824</v>
      </c>
      <c r="C62" s="4664"/>
      <c r="D62" s="4664"/>
      <c r="E62" s="4664"/>
      <c r="F62" s="4664"/>
      <c r="G62" s="4664"/>
      <c r="H62" s="1756" t="s">
        <v>1808</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1816</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319041</v>
      </c>
      <c r="F16" s="505">
        <v>1.92</v>
      </c>
      <c r="G16" s="506">
        <v>7657</v>
      </c>
      <c r="H16" s="445">
        <v>-7657</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684</v>
      </c>
      <c r="F20" s="505">
        <v>0.01</v>
      </c>
      <c r="G20" s="506">
        <v>0</v>
      </c>
      <c r="H20" s="445">
        <v>0</v>
      </c>
    </row>
    <row r="21" spans="2:10">
      <c r="B21" s="501"/>
      <c r="C21" s="502" t="s">
        <v>792</v>
      </c>
      <c r="D21" s="503" t="s">
        <v>106</v>
      </c>
      <c r="E21" s="504">
        <v>0</v>
      </c>
      <c r="F21" s="505">
        <v>0</v>
      </c>
      <c r="G21" s="506">
        <v>0</v>
      </c>
      <c r="H21" s="445">
        <v>0</v>
      </c>
    </row>
    <row r="22" spans="2:10">
      <c r="B22" s="507"/>
      <c r="C22" s="508" t="s">
        <v>793</v>
      </c>
      <c r="D22" s="509" t="s">
        <v>492</v>
      </c>
      <c r="E22" s="510">
        <v>0</v>
      </c>
      <c r="F22" s="511">
        <v>0</v>
      </c>
      <c r="G22" s="512">
        <v>0</v>
      </c>
      <c r="H22" s="451">
        <v>0</v>
      </c>
    </row>
    <row r="23" spans="2:10">
      <c r="B23" s="3830" t="s">
        <v>794</v>
      </c>
      <c r="C23" s="3831"/>
      <c r="D23" s="513" t="s">
        <v>102</v>
      </c>
      <c r="E23" s="514">
        <v>319725</v>
      </c>
      <c r="F23" s="515"/>
      <c r="G23" s="516">
        <v>7657</v>
      </c>
      <c r="H23" s="517">
        <v>-7657</v>
      </c>
    </row>
    <row r="24" spans="2:10" ht="12.6">
      <c r="B24" s="3836" t="s">
        <v>795</v>
      </c>
      <c r="C24" s="3837"/>
      <c r="D24" s="518"/>
      <c r="E24" s="492"/>
      <c r="F24" s="493"/>
      <c r="G24" s="494"/>
      <c r="H24" s="495"/>
    </row>
    <row r="25" spans="2:10">
      <c r="B25" s="496"/>
      <c r="C25" s="308" t="s">
        <v>796</v>
      </c>
      <c r="D25" s="497" t="s">
        <v>107</v>
      </c>
      <c r="E25" s="519">
        <v>63830</v>
      </c>
      <c r="F25" s="520">
        <v>2.74</v>
      </c>
      <c r="G25" s="494">
        <v>2186</v>
      </c>
      <c r="H25" s="495">
        <v>-2186</v>
      </c>
    </row>
    <row r="26" spans="2:10">
      <c r="B26" s="501"/>
      <c r="C26" s="502" t="s">
        <v>797</v>
      </c>
      <c r="D26" s="503" t="s">
        <v>422</v>
      </c>
      <c r="E26" s="504">
        <v>7816</v>
      </c>
      <c r="F26" s="521">
        <v>1.24</v>
      </c>
      <c r="G26" s="506">
        <v>121</v>
      </c>
      <c r="H26" s="445">
        <v>-121</v>
      </c>
    </row>
    <row r="27" spans="2:10">
      <c r="B27" s="522"/>
      <c r="C27" s="523" t="s">
        <v>798</v>
      </c>
      <c r="D27" s="524" t="s">
        <v>425</v>
      </c>
      <c r="E27" s="510">
        <v>0</v>
      </c>
      <c r="F27" s="525">
        <v>0</v>
      </c>
      <c r="G27" s="512">
        <v>0</v>
      </c>
      <c r="H27" s="451">
        <v>0</v>
      </c>
    </row>
    <row r="28" spans="2:10">
      <c r="B28" s="3830" t="s">
        <v>799</v>
      </c>
      <c r="C28" s="3831"/>
      <c r="D28" s="513" t="s">
        <v>108</v>
      </c>
      <c r="E28" s="514">
        <v>71646</v>
      </c>
      <c r="F28" s="515"/>
      <c r="G28" s="516">
        <v>2307</v>
      </c>
      <c r="H28" s="526">
        <v>-2307</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12650</v>
      </c>
      <c r="F31" s="539"/>
      <c r="G31" s="540">
        <v>44</v>
      </c>
      <c r="H31" s="541">
        <v>-44</v>
      </c>
    </row>
    <row r="32" spans="2:10">
      <c r="B32" s="522"/>
      <c r="C32" s="523" t="s">
        <v>805</v>
      </c>
      <c r="D32" s="524" t="s">
        <v>110</v>
      </c>
      <c r="E32" s="542">
        <v>10000</v>
      </c>
      <c r="F32" s="543"/>
      <c r="G32" s="544">
        <v>-31</v>
      </c>
      <c r="H32" s="545">
        <v>31</v>
      </c>
    </row>
    <row r="33" spans="2:8">
      <c r="B33" s="3830" t="s">
        <v>806</v>
      </c>
      <c r="C33" s="3831"/>
      <c r="D33" s="513" t="s">
        <v>194</v>
      </c>
      <c r="E33" s="546"/>
      <c r="F33" s="547"/>
      <c r="G33" s="516">
        <v>13</v>
      </c>
      <c r="H33" s="526">
        <v>-13</v>
      </c>
    </row>
    <row r="34" spans="2:8">
      <c r="B34" s="3819" t="s">
        <v>807</v>
      </c>
      <c r="C34" s="3820"/>
      <c r="D34" s="503" t="s">
        <v>594</v>
      </c>
      <c r="E34" s="548"/>
      <c r="F34" s="549"/>
      <c r="G34" s="443">
        <v>5363</v>
      </c>
      <c r="H34" s="550"/>
    </row>
    <row r="35" spans="2:8">
      <c r="B35" s="3844" t="s">
        <v>808</v>
      </c>
      <c r="C35" s="3845"/>
      <c r="D35" s="524" t="s">
        <v>652</v>
      </c>
      <c r="E35" s="551"/>
      <c r="F35" s="552"/>
      <c r="G35" s="553"/>
      <c r="H35" s="451">
        <v>0</v>
      </c>
    </row>
    <row r="36" spans="2:8">
      <c r="B36" s="3830" t="s">
        <v>809</v>
      </c>
      <c r="C36" s="3831"/>
      <c r="D36" s="513" t="s">
        <v>514</v>
      </c>
      <c r="E36" s="546"/>
      <c r="F36" s="547"/>
      <c r="G36" s="554"/>
      <c r="H36" s="517">
        <v>5363</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0.3</v>
      </c>
      <c r="G68" s="602">
        <v>0</v>
      </c>
      <c r="H68" s="344"/>
    </row>
    <row r="69" spans="2:8">
      <c r="B69" s="3803" t="s">
        <v>841</v>
      </c>
      <c r="C69" s="3804"/>
      <c r="D69" s="603" t="s">
        <v>676</v>
      </c>
      <c r="E69" s="604"/>
      <c r="F69" s="605">
        <v>0.3</v>
      </c>
      <c r="G69" s="606">
        <v>0</v>
      </c>
      <c r="H69" s="344"/>
    </row>
    <row r="70" spans="2:8">
      <c r="B70" s="3805" t="s">
        <v>842</v>
      </c>
      <c r="C70" s="3806"/>
      <c r="D70" s="607" t="s">
        <v>70</v>
      </c>
      <c r="E70" s="608"/>
      <c r="F70" s="609"/>
      <c r="G70" s="610">
        <v>0</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0.2</v>
      </c>
      <c r="G75" s="602">
        <v>0</v>
      </c>
      <c r="H75" s="344"/>
    </row>
    <row r="76" spans="2:8">
      <c r="B76" s="3803" t="s">
        <v>845</v>
      </c>
      <c r="C76" s="3804"/>
      <c r="D76" s="603" t="s">
        <v>846</v>
      </c>
      <c r="E76" s="604">
        <v>0</v>
      </c>
      <c r="F76" s="605">
        <v>0.1</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0.1</v>
      </c>
      <c r="G82" s="602">
        <v>0</v>
      </c>
      <c r="H82" s="344"/>
    </row>
    <row r="83" spans="2:11">
      <c r="B83" s="3803" t="s">
        <v>793</v>
      </c>
      <c r="C83" s="3804"/>
      <c r="D83" s="603" t="s">
        <v>566</v>
      </c>
      <c r="E83" s="604">
        <v>0</v>
      </c>
      <c r="F83" s="605">
        <v>0.1</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2825</v>
      </c>
      <c r="C4" s="4867"/>
      <c r="D4" s="4867"/>
      <c r="E4" s="4867"/>
      <c r="I4" s="4629" t="s">
        <v>1539</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2826</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1556</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2588</v>
      </c>
      <c r="J7" s="2842" t="s">
        <v>2578</v>
      </c>
      <c r="K7" s="2842" t="s">
        <v>47</v>
      </c>
      <c r="L7" s="2842" t="s">
        <v>2579</v>
      </c>
      <c r="M7" s="2842" t="s">
        <v>49</v>
      </c>
      <c r="N7" s="2842" t="s">
        <v>50</v>
      </c>
      <c r="O7" s="2843" t="s">
        <v>51</v>
      </c>
      <c r="P7" s="2843" t="s">
        <v>52</v>
      </c>
      <c r="Q7" s="2843" t="s">
        <v>83</v>
      </c>
      <c r="R7" s="2844" t="s">
        <v>2580</v>
      </c>
      <c r="S7" s="2843" t="s">
        <v>85</v>
      </c>
      <c r="T7" s="2843" t="s">
        <v>2581</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1838</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1841</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1727</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2403</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1729</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2442</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1733</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1753</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2443</v>
      </c>
      <c r="G19" s="4697"/>
      <c r="H19" s="1756" t="s">
        <v>1755</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1762</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1963</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1759</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2443</v>
      </c>
      <c r="H23" s="1756" t="s">
        <v>1761</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1736</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2295</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1745</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2827</v>
      </c>
      <c r="H27" s="1756" t="s">
        <v>1749</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1765</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1769</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2444</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2443</v>
      </c>
      <c r="G31" s="4697"/>
      <c r="H31" s="1756" t="s">
        <v>2445</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2446</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2172</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2447</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2448</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2449</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1995</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1774</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1776</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1778</v>
      </c>
      <c r="I40" s="2888"/>
      <c r="J40" s="2888"/>
      <c r="K40" s="2888"/>
      <c r="L40" s="2888"/>
      <c r="M40" s="2888"/>
      <c r="N40" s="2888"/>
      <c r="O40" s="2888"/>
      <c r="P40" s="2888"/>
      <c r="Q40" s="2888"/>
      <c r="R40" s="2888"/>
      <c r="S40" s="2888"/>
      <c r="T40" s="2888"/>
      <c r="U40" s="2888"/>
      <c r="V40" s="2888"/>
      <c r="W40" s="2889"/>
    </row>
    <row r="41" spans="2:23" s="1797" customFormat="1" ht="15" customHeight="1">
      <c r="B41" s="4694" t="s">
        <v>2572</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2451</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2452</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2453</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1931</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2454</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2455</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2456</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1784</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1786</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1975</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1790</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1792</v>
      </c>
      <c r="I53" s="2888"/>
      <c r="J53" s="2888"/>
      <c r="K53" s="2888"/>
      <c r="L53" s="2888"/>
      <c r="M53" s="2897"/>
      <c r="N53" s="2888"/>
      <c r="O53" s="2888"/>
      <c r="P53" s="2888"/>
      <c r="Q53" s="2888"/>
      <c r="R53" s="2888"/>
      <c r="S53" s="2888"/>
      <c r="T53" s="2888"/>
      <c r="U53" s="2888"/>
      <c r="V53" s="2888"/>
      <c r="W53" s="2889"/>
    </row>
    <row r="54" spans="2:23" s="1797" customFormat="1" ht="15" customHeight="1">
      <c r="B54" s="4694" t="s">
        <v>2573</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2012</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2459</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2461</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2462</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2463</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1796</v>
      </c>
      <c r="I60" s="2898"/>
      <c r="J60" s="2898"/>
      <c r="K60" s="2898"/>
      <c r="L60" s="2898"/>
      <c r="M60" s="2898"/>
      <c r="N60" s="2898"/>
      <c r="O60" s="2898"/>
      <c r="P60" s="2898"/>
      <c r="Q60" s="2898"/>
      <c r="R60" s="2898"/>
      <c r="S60" s="2898"/>
      <c r="T60" s="2898"/>
      <c r="U60" s="2898"/>
      <c r="V60" s="2898"/>
      <c r="W60" s="2899"/>
    </row>
    <row r="61" spans="2:23" s="1797" customFormat="1" ht="15" customHeight="1">
      <c r="B61" s="4692" t="s">
        <v>2599</v>
      </c>
      <c r="C61" s="4693"/>
      <c r="D61" s="4693"/>
      <c r="E61" s="4693"/>
      <c r="F61" s="4693"/>
      <c r="G61" s="4693"/>
      <c r="H61" s="1756" t="s">
        <v>1806</v>
      </c>
      <c r="I61" s="2888"/>
      <c r="J61" s="2888"/>
      <c r="K61" s="2888"/>
      <c r="L61" s="2888"/>
      <c r="M61" s="2888"/>
      <c r="N61" s="2888"/>
      <c r="O61" s="2888"/>
      <c r="P61" s="2888"/>
      <c r="Q61" s="2888"/>
      <c r="R61" s="2888"/>
      <c r="S61" s="2888"/>
      <c r="T61" s="2888"/>
      <c r="U61" s="2888"/>
      <c r="V61" s="2888"/>
      <c r="W61" s="2889"/>
    </row>
    <row r="62" spans="2:23" s="1797" customFormat="1" ht="15" customHeight="1">
      <c r="B62" s="4692" t="s">
        <v>2600</v>
      </c>
      <c r="C62" s="4693"/>
      <c r="D62" s="4693"/>
      <c r="E62" s="4693"/>
      <c r="F62" s="4693"/>
      <c r="G62" s="4693"/>
      <c r="H62" s="3200" t="s">
        <v>1808</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1816</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2828</v>
      </c>
      <c r="C4" s="4290"/>
      <c r="D4" s="3220" t="s">
        <v>323</v>
      </c>
      <c r="E4" s="3220"/>
      <c r="F4" s="3220"/>
    </row>
    <row r="5" spans="2:6">
      <c r="B5" s="4291">
        <v>2023.4</v>
      </c>
      <c r="C5" s="4291"/>
      <c r="D5" s="1819"/>
    </row>
    <row r="7" spans="2:6">
      <c r="B7" s="1813"/>
      <c r="C7" s="1814"/>
      <c r="D7" s="3221" t="s">
        <v>2829</v>
      </c>
      <c r="E7" s="1814"/>
      <c r="F7" s="1817" t="s">
        <v>578</v>
      </c>
    </row>
    <row r="8" spans="2:6">
      <c r="B8" s="1815"/>
      <c r="F8" s="1822" t="s">
        <v>125</v>
      </c>
    </row>
    <row r="9" spans="2:6">
      <c r="B9" s="4297" t="s">
        <v>579</v>
      </c>
      <c r="C9" s="4298"/>
      <c r="D9" s="4298"/>
      <c r="F9" s="1837"/>
    </row>
    <row r="10" spans="2:6">
      <c r="B10" s="1815"/>
      <c r="C10" s="4300" t="s">
        <v>2830</v>
      </c>
      <c r="D10" s="4300"/>
      <c r="E10" s="1829" t="s">
        <v>2583</v>
      </c>
      <c r="F10" s="1834"/>
    </row>
    <row r="11" spans="2:6">
      <c r="B11" s="1815"/>
      <c r="C11" s="4302" t="s">
        <v>2831</v>
      </c>
      <c r="D11" s="4302"/>
      <c r="E11" s="1833" t="s">
        <v>2832</v>
      </c>
      <c r="F11" s="1834"/>
    </row>
    <row r="12" spans="2:6">
      <c r="B12" s="4299" t="s">
        <v>581</v>
      </c>
      <c r="C12" s="4300"/>
      <c r="D12" s="4300"/>
      <c r="E12" s="1829" t="s">
        <v>1838</v>
      </c>
      <c r="F12" s="1834"/>
    </row>
    <row r="13" spans="2:6">
      <c r="B13" s="1815"/>
      <c r="F13" s="1825"/>
    </row>
    <row r="14" spans="2:6">
      <c r="B14" s="4297" t="s">
        <v>582</v>
      </c>
      <c r="C14" s="4298"/>
      <c r="D14" s="4298"/>
      <c r="F14" s="1826"/>
    </row>
    <row r="15" spans="2:6">
      <c r="B15" s="1815"/>
      <c r="C15" s="4300" t="s">
        <v>2833</v>
      </c>
      <c r="D15" s="4300"/>
      <c r="E15" s="1829" t="s">
        <v>2834</v>
      </c>
      <c r="F15" s="1830"/>
    </row>
    <row r="16" spans="2:6">
      <c r="B16" s="1815"/>
      <c r="C16" s="4302" t="s">
        <v>2831</v>
      </c>
      <c r="D16" s="4302"/>
      <c r="E16" s="1833" t="s">
        <v>1841</v>
      </c>
      <c r="F16" s="1834"/>
    </row>
    <row r="17" spans="2:6">
      <c r="B17" s="4299" t="s">
        <v>584</v>
      </c>
      <c r="C17" s="4300"/>
      <c r="D17" s="4300"/>
      <c r="E17" s="1829" t="s">
        <v>2835</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2836</v>
      </c>
      <c r="E21" s="1829" t="s">
        <v>1727</v>
      </c>
      <c r="F21" s="1830"/>
    </row>
    <row r="22" spans="2:6">
      <c r="B22" s="1815"/>
      <c r="D22" s="1832" t="s">
        <v>2837</v>
      </c>
      <c r="E22" s="1833" t="s">
        <v>2838</v>
      </c>
      <c r="F22" s="1834"/>
    </row>
    <row r="23" spans="2:6">
      <c r="B23" s="1815"/>
      <c r="D23" s="1832" t="s">
        <v>2839</v>
      </c>
      <c r="E23" s="1833" t="s">
        <v>1728</v>
      </c>
      <c r="F23" s="1834"/>
    </row>
    <row r="24" spans="2:6">
      <c r="B24" s="1815"/>
      <c r="D24" s="1832" t="s">
        <v>2840</v>
      </c>
      <c r="E24" s="1833" t="s">
        <v>2841</v>
      </c>
      <c r="F24" s="1834"/>
    </row>
    <row r="25" spans="2:6">
      <c r="B25" s="1815"/>
      <c r="C25" s="4300" t="s">
        <v>2842</v>
      </c>
      <c r="D25" s="4300"/>
      <c r="E25" s="1829" t="s">
        <v>1729</v>
      </c>
      <c r="F25" s="1834"/>
    </row>
    <row r="26" spans="2:6">
      <c r="B26" s="4297" t="s">
        <v>592</v>
      </c>
      <c r="C26" s="4298"/>
      <c r="D26" s="4298"/>
      <c r="F26" s="1825"/>
    </row>
    <row r="27" spans="2:6">
      <c r="B27" s="1815"/>
      <c r="D27" s="1828" t="s">
        <v>2843</v>
      </c>
      <c r="E27" s="1829" t="s">
        <v>2844</v>
      </c>
      <c r="F27" s="1830"/>
    </row>
    <row r="28" spans="2:6">
      <c r="B28" s="1815"/>
      <c r="D28" s="1832" t="s">
        <v>2845</v>
      </c>
      <c r="E28" s="1833" t="s">
        <v>1731</v>
      </c>
      <c r="F28" s="1834"/>
    </row>
    <row r="29" spans="2:6">
      <c r="B29" s="1815"/>
      <c r="D29" s="1832" t="s">
        <v>2100</v>
      </c>
      <c r="E29" s="1833" t="s">
        <v>2846</v>
      </c>
      <c r="F29" s="1834"/>
    </row>
    <row r="30" spans="2:6">
      <c r="B30" s="1815"/>
      <c r="D30" s="1832" t="s">
        <v>2847</v>
      </c>
      <c r="E30" s="1833" t="s">
        <v>1733</v>
      </c>
      <c r="F30" s="1834"/>
    </row>
    <row r="31" spans="2:6">
      <c r="B31" s="1815"/>
      <c r="D31" s="1832" t="s">
        <v>2848</v>
      </c>
      <c r="E31" s="1833" t="s">
        <v>2849</v>
      </c>
      <c r="F31" s="1834"/>
    </row>
    <row r="32" spans="2:6">
      <c r="B32" s="1815"/>
      <c r="C32" s="4300" t="s">
        <v>2850</v>
      </c>
      <c r="D32" s="4300"/>
      <c r="E32" s="1829" t="s">
        <v>1753</v>
      </c>
      <c r="F32" s="1834"/>
    </row>
    <row r="33" spans="2:6">
      <c r="B33" s="4297" t="s">
        <v>600</v>
      </c>
      <c r="C33" s="4298"/>
      <c r="D33" s="4298"/>
      <c r="F33" s="1825"/>
    </row>
    <row r="34" spans="2:6">
      <c r="B34" s="1815"/>
      <c r="D34" s="1828" t="s">
        <v>2851</v>
      </c>
      <c r="E34" s="1829" t="s">
        <v>2852</v>
      </c>
      <c r="F34" s="1830"/>
    </row>
    <row r="35" spans="2:6">
      <c r="B35" s="1815"/>
      <c r="D35" s="1832" t="s">
        <v>2853</v>
      </c>
      <c r="E35" s="1833" t="s">
        <v>1755</v>
      </c>
      <c r="F35" s="1834"/>
    </row>
    <row r="36" spans="2:6">
      <c r="B36" s="1815"/>
      <c r="D36" s="1832" t="s">
        <v>2854</v>
      </c>
      <c r="E36" s="1833" t="s">
        <v>2702</v>
      </c>
      <c r="F36" s="1834"/>
    </row>
    <row r="37" spans="2:6">
      <c r="B37" s="1815"/>
      <c r="C37" s="4300" t="s">
        <v>2855</v>
      </c>
      <c r="D37" s="4300"/>
      <c r="E37" s="1829" t="s">
        <v>1762</v>
      </c>
      <c r="F37" s="1834"/>
    </row>
    <row r="38" spans="2:6">
      <c r="B38" s="4299" t="s">
        <v>2856</v>
      </c>
      <c r="C38" s="4300"/>
      <c r="D38" s="4300"/>
      <c r="E38" s="1829" t="s">
        <v>1960</v>
      </c>
      <c r="F38" s="1834"/>
    </row>
    <row r="39" spans="2:6">
      <c r="B39" s="4301" t="s">
        <v>606</v>
      </c>
      <c r="C39" s="4302"/>
      <c r="D39" s="4302"/>
      <c r="E39" s="1833" t="s">
        <v>1756</v>
      </c>
      <c r="F39" s="1834"/>
    </row>
    <row r="40" spans="2:6">
      <c r="B40" s="4301" t="s">
        <v>608</v>
      </c>
      <c r="C40" s="4302"/>
      <c r="D40" s="4302"/>
      <c r="E40" s="1833" t="s">
        <v>1961</v>
      </c>
      <c r="F40" s="1834"/>
    </row>
    <row r="41" spans="2:6">
      <c r="B41" s="1831"/>
      <c r="C41" s="4302" t="s">
        <v>2857</v>
      </c>
      <c r="D41" s="4302"/>
      <c r="E41" s="1833" t="s">
        <v>1758</v>
      </c>
      <c r="F41" s="1834" t="s">
        <v>2858</v>
      </c>
    </row>
    <row r="42" spans="2:6">
      <c r="B42" s="1831"/>
      <c r="C42" s="4302" t="s">
        <v>2831</v>
      </c>
      <c r="D42" s="4302"/>
      <c r="E42" s="1833" t="s">
        <v>2859</v>
      </c>
      <c r="F42" s="1834"/>
    </row>
    <row r="43" spans="2:6">
      <c r="B43" s="4301" t="s">
        <v>612</v>
      </c>
      <c r="C43" s="4302"/>
      <c r="D43" s="4302"/>
      <c r="E43" s="1833" t="s">
        <v>1759</v>
      </c>
      <c r="F43" s="1834"/>
    </row>
    <row r="44" spans="2:6">
      <c r="B44" s="4301" t="s">
        <v>2860</v>
      </c>
      <c r="C44" s="4302"/>
      <c r="D44" s="4302"/>
      <c r="E44" s="1833" t="s">
        <v>1966</v>
      </c>
      <c r="F44" s="1834"/>
    </row>
    <row r="45" spans="2:6">
      <c r="B45" s="4303" t="s">
        <v>2861</v>
      </c>
      <c r="C45" s="4304"/>
      <c r="D45" s="4304"/>
      <c r="E45" s="1836" t="s">
        <v>1761</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2862</v>
      </c>
      <c r="C4" s="4290"/>
      <c r="D4" s="4290"/>
      <c r="E4" s="3220" t="s">
        <v>324</v>
      </c>
    </row>
    <row r="5" spans="2:7">
      <c r="B5" s="4876" t="s">
        <v>538</v>
      </c>
      <c r="C5" s="4876"/>
      <c r="D5" s="4876"/>
    </row>
    <row r="6" spans="2:7">
      <c r="G6" s="1817" t="s">
        <v>578</v>
      </c>
    </row>
    <row r="7" spans="2:7">
      <c r="E7" s="2168" t="s">
        <v>2863</v>
      </c>
      <c r="G7" s="1822" t="s">
        <v>125</v>
      </c>
    </row>
    <row r="8" spans="2:7">
      <c r="B8" s="4298" t="s">
        <v>619</v>
      </c>
      <c r="C8" s="4298"/>
      <c r="D8" s="4298"/>
      <c r="E8" s="4298"/>
      <c r="G8" s="1825"/>
    </row>
    <row r="9" spans="2:7">
      <c r="C9" s="4300" t="s">
        <v>620</v>
      </c>
      <c r="D9" s="4300"/>
      <c r="E9" s="4300"/>
      <c r="F9" s="1829" t="s">
        <v>2583</v>
      </c>
      <c r="G9" s="1830"/>
    </row>
    <row r="10" spans="2:7">
      <c r="C10" s="4302" t="s">
        <v>621</v>
      </c>
      <c r="D10" s="4302"/>
      <c r="E10" s="4302"/>
      <c r="F10" s="1833" t="s">
        <v>2832</v>
      </c>
      <c r="G10" s="1834"/>
    </row>
    <row r="11" spans="2:7">
      <c r="C11" s="4302" t="s">
        <v>622</v>
      </c>
      <c r="D11" s="4302"/>
      <c r="E11" s="4302"/>
      <c r="F11" s="1833" t="s">
        <v>1838</v>
      </c>
      <c r="G11" s="1834"/>
    </row>
    <row r="12" spans="2:7">
      <c r="C12" s="1832"/>
      <c r="D12" s="1832" t="s">
        <v>623</v>
      </c>
      <c r="E12" s="1832" t="s">
        <v>624</v>
      </c>
      <c r="F12" s="1833" t="s">
        <v>2834</v>
      </c>
      <c r="G12" s="1834"/>
    </row>
    <row r="13" spans="2:7">
      <c r="C13" s="1832"/>
      <c r="D13" s="1832"/>
      <c r="E13" s="1832" t="s">
        <v>2864</v>
      </c>
      <c r="F13" s="1833" t="s">
        <v>1841</v>
      </c>
      <c r="G13" s="1834"/>
    </row>
    <row r="14" spans="2:7">
      <c r="C14" s="1832"/>
      <c r="D14" s="1832" t="s">
        <v>626</v>
      </c>
      <c r="E14" s="1832" t="s">
        <v>2865</v>
      </c>
      <c r="F14" s="1833" t="s">
        <v>2835</v>
      </c>
      <c r="G14" s="1834"/>
    </row>
    <row r="15" spans="2:7">
      <c r="C15" s="4302" t="s">
        <v>2866</v>
      </c>
      <c r="D15" s="4302"/>
      <c r="E15" s="4302"/>
      <c r="F15" s="1833" t="s">
        <v>1727</v>
      </c>
      <c r="G15" s="1834"/>
    </row>
    <row r="16" spans="2:7">
      <c r="C16" s="4302" t="s">
        <v>629</v>
      </c>
      <c r="D16" s="4302"/>
      <c r="E16" s="4302"/>
      <c r="F16" s="1833" t="s">
        <v>2838</v>
      </c>
      <c r="G16" s="1834"/>
    </row>
    <row r="17" spans="3:7">
      <c r="C17" s="1832"/>
      <c r="D17" s="1832" t="s">
        <v>630</v>
      </c>
      <c r="E17" s="1832" t="s">
        <v>631</v>
      </c>
      <c r="F17" s="1833" t="s">
        <v>1728</v>
      </c>
      <c r="G17" s="1834"/>
    </row>
    <row r="18" spans="3:7">
      <c r="C18" s="4302" t="s">
        <v>2867</v>
      </c>
      <c r="D18" s="4302"/>
      <c r="E18" s="4302"/>
      <c r="F18" s="1833" t="s">
        <v>2841</v>
      </c>
      <c r="G18" s="1834"/>
    </row>
    <row r="19" spans="3:7">
      <c r="C19" s="4302" t="s">
        <v>632</v>
      </c>
      <c r="D19" s="4302"/>
      <c r="E19" s="4302"/>
      <c r="F19" s="1833" t="s">
        <v>1729</v>
      </c>
      <c r="G19" s="1834"/>
    </row>
    <row r="20" spans="3:7">
      <c r="C20" s="4302" t="s">
        <v>633</v>
      </c>
      <c r="D20" s="4302"/>
      <c r="E20" s="4302"/>
      <c r="F20" s="1833" t="s">
        <v>2844</v>
      </c>
      <c r="G20" s="1834"/>
    </row>
    <row r="21" spans="3:7">
      <c r="C21" s="4302" t="s">
        <v>634</v>
      </c>
      <c r="D21" s="4302"/>
      <c r="E21" s="4302"/>
      <c r="F21" s="1833" t="s">
        <v>1731</v>
      </c>
      <c r="G21" s="1834"/>
    </row>
    <row r="22" spans="3:7">
      <c r="C22" s="1832"/>
      <c r="D22" s="1832" t="s">
        <v>623</v>
      </c>
      <c r="E22" s="1832" t="s">
        <v>2868</v>
      </c>
      <c r="F22" s="1833" t="s">
        <v>2846</v>
      </c>
      <c r="G22" s="1834"/>
    </row>
    <row r="23" spans="3:7">
      <c r="C23" s="1832"/>
      <c r="D23" s="1832"/>
      <c r="E23" s="1832" t="s">
        <v>624</v>
      </c>
      <c r="F23" s="1833" t="s">
        <v>1733</v>
      </c>
      <c r="G23" s="1834"/>
    </row>
    <row r="24" spans="3:7">
      <c r="C24" s="1832"/>
      <c r="D24" s="1832"/>
      <c r="E24" s="1832" t="s">
        <v>2869</v>
      </c>
      <c r="F24" s="1833" t="s">
        <v>1753</v>
      </c>
      <c r="G24" s="1834"/>
    </row>
    <row r="25" spans="3:7">
      <c r="C25" s="4302" t="s">
        <v>2870</v>
      </c>
      <c r="D25" s="4302"/>
      <c r="E25" s="4302"/>
      <c r="F25" s="1833" t="s">
        <v>2852</v>
      </c>
      <c r="G25" s="1834"/>
    </row>
    <row r="26" spans="3:7">
      <c r="C26" s="4302" t="s">
        <v>2871</v>
      </c>
      <c r="D26" s="4302"/>
      <c r="E26" s="4302"/>
      <c r="F26" s="1833" t="s">
        <v>1755</v>
      </c>
      <c r="G26" s="1834"/>
    </row>
    <row r="27" spans="3:7">
      <c r="C27" s="4302" t="s">
        <v>2872</v>
      </c>
      <c r="D27" s="4302"/>
      <c r="E27" s="4302"/>
      <c r="F27" s="1833" t="s">
        <v>2873</v>
      </c>
      <c r="G27" s="1834"/>
    </row>
    <row r="28" spans="3:7">
      <c r="C28" s="4302" t="s">
        <v>640</v>
      </c>
      <c r="D28" s="4302"/>
      <c r="E28" s="4302"/>
      <c r="F28" s="1833" t="s">
        <v>2702</v>
      </c>
      <c r="G28" s="1834"/>
    </row>
    <row r="29" spans="3:7">
      <c r="C29" s="4302" t="s">
        <v>641</v>
      </c>
      <c r="D29" s="4302"/>
      <c r="E29" s="4302"/>
      <c r="F29" s="1833" t="s">
        <v>1762</v>
      </c>
      <c r="G29" s="1834"/>
    </row>
    <row r="30" spans="3:7">
      <c r="C30" s="4298" t="s">
        <v>2874</v>
      </c>
      <c r="D30" s="4298"/>
      <c r="E30" s="4298"/>
      <c r="G30" s="1825"/>
    </row>
    <row r="31" spans="3:7">
      <c r="D31" s="1828" t="s">
        <v>626</v>
      </c>
      <c r="E31" s="1828" t="s">
        <v>2875</v>
      </c>
      <c r="F31" s="1829" t="s">
        <v>1961</v>
      </c>
      <c r="G31" s="1830"/>
    </row>
    <row r="32" spans="3:7">
      <c r="E32" s="1832" t="s">
        <v>792</v>
      </c>
      <c r="F32" s="1833" t="s">
        <v>1758</v>
      </c>
      <c r="G32" s="1834"/>
    </row>
    <row r="33" spans="2:7">
      <c r="D33" s="1828" t="s">
        <v>630</v>
      </c>
      <c r="E33" s="1828" t="s">
        <v>644</v>
      </c>
      <c r="F33" s="1829" t="s">
        <v>2876</v>
      </c>
      <c r="G33" s="1834"/>
    </row>
    <row r="34" spans="2:7">
      <c r="C34" s="4300" t="s">
        <v>2877</v>
      </c>
      <c r="D34" s="4300"/>
      <c r="E34" s="4300"/>
      <c r="F34" s="1829" t="s">
        <v>2859</v>
      </c>
      <c r="G34" s="1834"/>
    </row>
    <row r="35" spans="2:7">
      <c r="C35" s="4302" t="s">
        <v>646</v>
      </c>
      <c r="D35" s="4302"/>
      <c r="E35" s="4302"/>
      <c r="F35" s="1833" t="s">
        <v>1759</v>
      </c>
      <c r="G35" s="1834"/>
    </row>
    <row r="36" spans="2:7">
      <c r="C36" s="4302" t="s">
        <v>2831</v>
      </c>
      <c r="D36" s="4302"/>
      <c r="E36" s="4302"/>
      <c r="F36" s="1833" t="s">
        <v>1966</v>
      </c>
      <c r="G36" s="1834"/>
    </row>
    <row r="37" spans="2:7">
      <c r="C37" s="4302" t="s">
        <v>2878</v>
      </c>
      <c r="D37" s="4302"/>
      <c r="E37" s="4302"/>
      <c r="F37" s="1833" t="s">
        <v>1761</v>
      </c>
      <c r="G37" s="1834"/>
    </row>
    <row r="38" spans="2:7">
      <c r="B38" s="4298" t="s">
        <v>649</v>
      </c>
      <c r="C38" s="4298"/>
      <c r="D38" s="4298"/>
      <c r="E38" s="4298"/>
      <c r="G38" s="1825"/>
    </row>
    <row r="39" spans="2:7">
      <c r="C39" s="4300" t="s">
        <v>650</v>
      </c>
      <c r="D39" s="4300"/>
      <c r="E39" s="4300"/>
      <c r="F39" s="1829" t="s">
        <v>1969</v>
      </c>
      <c r="G39" s="1830"/>
    </row>
    <row r="40" spans="2:7">
      <c r="C40" s="4302" t="s">
        <v>651</v>
      </c>
      <c r="D40" s="4302"/>
      <c r="E40" s="4302"/>
      <c r="F40" s="1833" t="s">
        <v>1736</v>
      </c>
      <c r="G40" s="1834"/>
    </row>
    <row r="41" spans="2:7">
      <c r="C41" s="4302" t="s">
        <v>2879</v>
      </c>
      <c r="D41" s="4302"/>
      <c r="E41" s="4302"/>
      <c r="F41" s="1833" t="s">
        <v>1738</v>
      </c>
      <c r="G41" s="1834"/>
    </row>
    <row r="42" spans="2:7">
      <c r="C42" s="4302" t="s">
        <v>654</v>
      </c>
      <c r="D42" s="4302"/>
      <c r="E42" s="4302"/>
      <c r="F42" s="1833" t="s">
        <v>1740</v>
      </c>
      <c r="G42" s="1834"/>
    </row>
    <row r="43" spans="2:7">
      <c r="C43" s="4302" t="s">
        <v>655</v>
      </c>
      <c r="D43" s="4302"/>
      <c r="E43" s="4302"/>
      <c r="F43" s="1833" t="s">
        <v>2880</v>
      </c>
      <c r="G43" s="1834"/>
    </row>
    <row r="44" spans="2:7">
      <c r="C44" s="4302" t="s">
        <v>2881</v>
      </c>
      <c r="D44" s="4302"/>
      <c r="E44" s="4302"/>
      <c r="F44" s="1833" t="s">
        <v>1745</v>
      </c>
      <c r="G44" s="1834"/>
    </row>
    <row r="45" spans="2:7">
      <c r="C45" s="4302" t="s">
        <v>657</v>
      </c>
      <c r="D45" s="4302"/>
      <c r="E45" s="4302"/>
      <c r="F45" s="1833" t="s">
        <v>1747</v>
      </c>
      <c r="G45" s="1834"/>
    </row>
    <row r="46" spans="2:7">
      <c r="C46" s="4302" t="s">
        <v>2882</v>
      </c>
      <c r="D46" s="4302"/>
      <c r="E46" s="4302"/>
      <c r="F46" s="1833" t="s">
        <v>1749</v>
      </c>
      <c r="G46" s="1834"/>
    </row>
    <row r="47" spans="2:7">
      <c r="C47" s="4302" t="s">
        <v>2883</v>
      </c>
      <c r="D47" s="4302"/>
      <c r="E47" s="4302"/>
      <c r="F47" s="1833" t="s">
        <v>2884</v>
      </c>
      <c r="G47" s="1834"/>
    </row>
    <row r="48" spans="2:7">
      <c r="C48" s="4302" t="s">
        <v>2885</v>
      </c>
      <c r="D48" s="4302"/>
      <c r="E48" s="4302"/>
      <c r="F48" s="1833" t="s">
        <v>2886</v>
      </c>
      <c r="G48" s="1834"/>
    </row>
    <row r="49" spans="2:7">
      <c r="C49" s="4302" t="s">
        <v>661</v>
      </c>
      <c r="D49" s="4302"/>
      <c r="E49" s="4302"/>
      <c r="F49" s="1833" t="s">
        <v>1765</v>
      </c>
      <c r="G49" s="1834"/>
    </row>
    <row r="50" spans="2:7">
      <c r="C50" s="4302" t="s">
        <v>662</v>
      </c>
      <c r="D50" s="4302"/>
      <c r="E50" s="4302"/>
      <c r="F50" s="1833" t="s">
        <v>1767</v>
      </c>
      <c r="G50" s="1834"/>
    </row>
    <row r="51" spans="2:7">
      <c r="C51" s="4302" t="s">
        <v>663</v>
      </c>
      <c r="D51" s="4302"/>
      <c r="E51" s="4302"/>
      <c r="F51" s="1833" t="s">
        <v>2710</v>
      </c>
      <c r="G51" s="1834"/>
    </row>
    <row r="52" spans="2:7">
      <c r="C52" s="4302" t="s">
        <v>664</v>
      </c>
      <c r="D52" s="4302"/>
      <c r="E52" s="4302"/>
      <c r="F52" s="1833" t="s">
        <v>2887</v>
      </c>
      <c r="G52" s="1834"/>
    </row>
    <row r="53" spans="2:7">
      <c r="C53" s="4302" t="s">
        <v>665</v>
      </c>
      <c r="D53" s="4302"/>
      <c r="E53" s="4302"/>
      <c r="F53" s="1833" t="s">
        <v>2888</v>
      </c>
      <c r="G53" s="1834"/>
    </row>
    <row r="54" spans="2:7">
      <c r="C54" s="4302" t="s">
        <v>666</v>
      </c>
      <c r="D54" s="4302"/>
      <c r="E54" s="4302"/>
      <c r="F54" s="1833" t="s">
        <v>1900</v>
      </c>
      <c r="G54" s="1834"/>
    </row>
    <row r="55" spans="2:7">
      <c r="C55" s="4302" t="s">
        <v>2831</v>
      </c>
      <c r="D55" s="4302"/>
      <c r="E55" s="4302"/>
      <c r="F55" s="1833" t="s">
        <v>2889</v>
      </c>
      <c r="G55" s="1834"/>
    </row>
    <row r="56" spans="2:7">
      <c r="C56" s="4302" t="s">
        <v>2890</v>
      </c>
      <c r="D56" s="4302"/>
      <c r="E56" s="4302"/>
      <c r="F56" s="1833" t="s">
        <v>1853</v>
      </c>
      <c r="G56" s="1834"/>
    </row>
    <row r="57" spans="2:7">
      <c r="B57" s="4298" t="s">
        <v>2891</v>
      </c>
      <c r="C57" s="4298"/>
      <c r="D57" s="4298"/>
      <c r="E57" s="4298"/>
      <c r="G57" s="1825"/>
    </row>
    <row r="58" spans="2:7">
      <c r="C58" s="4300" t="s">
        <v>2892</v>
      </c>
      <c r="D58" s="4300"/>
      <c r="E58" s="4300"/>
      <c r="F58" s="1829" t="s">
        <v>2893</v>
      </c>
      <c r="G58" s="1830"/>
    </row>
    <row r="59" spans="2:7">
      <c r="C59" s="4302" t="s">
        <v>2894</v>
      </c>
      <c r="D59" s="4302"/>
      <c r="E59" s="4302"/>
      <c r="F59" s="1833" t="s">
        <v>1855</v>
      </c>
      <c r="G59" s="1834"/>
    </row>
    <row r="60" spans="2:7">
      <c r="C60" s="4302" t="s">
        <v>2831</v>
      </c>
      <c r="D60" s="4302"/>
      <c r="E60" s="4302"/>
      <c r="F60" s="1833" t="s">
        <v>2895</v>
      </c>
      <c r="G60" s="1834"/>
    </row>
    <row r="61" spans="2:7">
      <c r="C61" s="4302" t="s">
        <v>2896</v>
      </c>
      <c r="D61" s="4302"/>
      <c r="E61" s="4302"/>
      <c r="F61" s="1833" t="s">
        <v>2897</v>
      </c>
      <c r="G61" s="1834"/>
    </row>
    <row r="62" spans="2:7">
      <c r="B62" s="4300" t="s">
        <v>2898</v>
      </c>
      <c r="C62" s="4300"/>
      <c r="D62" s="4300"/>
      <c r="E62" s="4300"/>
      <c r="F62" s="1829" t="s">
        <v>1994</v>
      </c>
      <c r="G62" s="1834"/>
    </row>
    <row r="63" spans="2:7">
      <c r="G63" s="1825"/>
    </row>
    <row r="64" spans="2:7">
      <c r="C64" s="4300" t="s">
        <v>669</v>
      </c>
      <c r="D64" s="4300"/>
      <c r="E64" s="4300"/>
      <c r="F64" s="1829" t="s">
        <v>2899</v>
      </c>
      <c r="G64" s="1830"/>
    </row>
    <row r="65" spans="2:7">
      <c r="C65" s="4302" t="s">
        <v>670</v>
      </c>
      <c r="D65" s="4302"/>
      <c r="E65" s="4302"/>
      <c r="F65" s="1833" t="s">
        <v>2571</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2900</v>
      </c>
      <c r="G69" s="1830"/>
    </row>
    <row r="70" spans="2:7">
      <c r="C70" s="4302" t="s">
        <v>675</v>
      </c>
      <c r="D70" s="4302"/>
      <c r="E70" s="4302"/>
      <c r="F70" s="1833" t="s">
        <v>2447</v>
      </c>
      <c r="G70" s="1834"/>
    </row>
    <row r="71" spans="2:7">
      <c r="C71" s="4302" t="s">
        <v>677</v>
      </c>
      <c r="D71" s="4302"/>
      <c r="E71" s="4302"/>
      <c r="F71" s="1833" t="s">
        <v>2901</v>
      </c>
      <c r="G71" s="1834"/>
    </row>
    <row r="72" spans="2:7">
      <c r="C72" s="4302" t="s">
        <v>679</v>
      </c>
      <c r="D72" s="4302"/>
      <c r="E72" s="4302"/>
      <c r="F72" s="1833" t="s">
        <v>2448</v>
      </c>
      <c r="G72" s="1834"/>
    </row>
    <row r="73" spans="2:7">
      <c r="C73" s="4302" t="s">
        <v>681</v>
      </c>
      <c r="D73" s="4302"/>
      <c r="E73" s="4302"/>
      <c r="F73" s="1833" t="s">
        <v>2902</v>
      </c>
      <c r="G73" s="1834"/>
    </row>
    <row r="74" spans="2:7">
      <c r="B74" s="4298" t="s">
        <v>683</v>
      </c>
      <c r="C74" s="4298"/>
      <c r="D74" s="4298"/>
      <c r="E74" s="4298"/>
      <c r="G74" s="1825"/>
    </row>
    <row r="75" spans="2:7">
      <c r="C75" s="4300" t="s">
        <v>684</v>
      </c>
      <c r="D75" s="4300"/>
      <c r="E75" s="4300"/>
      <c r="F75" s="1829" t="s">
        <v>2449</v>
      </c>
      <c r="G75" s="1830"/>
    </row>
    <row r="76" spans="2:7">
      <c r="C76" s="4302" t="s">
        <v>686</v>
      </c>
      <c r="D76" s="4302"/>
      <c r="E76" s="4302"/>
      <c r="F76" s="1833" t="s">
        <v>2903</v>
      </c>
      <c r="G76" s="1834"/>
    </row>
    <row r="77" spans="2:7">
      <c r="C77" s="4302" t="s">
        <v>688</v>
      </c>
      <c r="D77" s="4302"/>
      <c r="E77" s="4302"/>
      <c r="F77" s="1833" t="s">
        <v>1995</v>
      </c>
      <c r="G77" s="1834"/>
    </row>
    <row r="78" spans="2:7">
      <c r="C78" s="4302" t="s">
        <v>690</v>
      </c>
      <c r="D78" s="4302"/>
      <c r="E78" s="4302"/>
      <c r="F78" s="1833" t="s">
        <v>2904</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2905</v>
      </c>
      <c r="C4" s="4290"/>
      <c r="D4" s="3220" t="s">
        <v>325</v>
      </c>
    </row>
    <row r="5" spans="2:6">
      <c r="B5" s="4291">
        <v>2023.4</v>
      </c>
      <c r="C5" s="4291"/>
    </row>
    <row r="7" spans="2:6">
      <c r="B7" s="1813"/>
      <c r="C7" s="1814"/>
      <c r="D7" s="3221" t="s">
        <v>2906</v>
      </c>
      <c r="E7" s="1814"/>
      <c r="F7" s="1817" t="s">
        <v>578</v>
      </c>
    </row>
    <row r="8" spans="2:6">
      <c r="B8" s="1815"/>
      <c r="F8" s="1822" t="s">
        <v>125</v>
      </c>
    </row>
    <row r="9" spans="2:6">
      <c r="B9" s="1815"/>
      <c r="C9" s="4300" t="s">
        <v>2907</v>
      </c>
      <c r="D9" s="4300"/>
      <c r="E9" s="1829" t="s">
        <v>2583</v>
      </c>
      <c r="F9" s="1834"/>
    </row>
    <row r="10" spans="2:6">
      <c r="B10" s="1815"/>
      <c r="C10" s="4302" t="s">
        <v>2908</v>
      </c>
      <c r="D10" s="4302"/>
      <c r="E10" s="1833" t="s">
        <v>2832</v>
      </c>
      <c r="F10" s="1834"/>
    </row>
    <row r="11" spans="2:6">
      <c r="B11" s="1815"/>
      <c r="C11" s="1832" t="s">
        <v>623</v>
      </c>
      <c r="D11" s="1832" t="s">
        <v>2909</v>
      </c>
      <c r="E11" s="1833" t="s">
        <v>1838</v>
      </c>
      <c r="F11" s="1834"/>
    </row>
    <row r="12" spans="2:6">
      <c r="B12" s="1815"/>
      <c r="D12" s="1832" t="s">
        <v>2910</v>
      </c>
      <c r="E12" s="1833" t="s">
        <v>2834</v>
      </c>
      <c r="F12" s="1834"/>
    </row>
    <row r="13" spans="2:6">
      <c r="B13" s="1815"/>
      <c r="D13" s="1832" t="s">
        <v>2911</v>
      </c>
      <c r="E13" s="1833" t="s">
        <v>1841</v>
      </c>
      <c r="F13" s="1834"/>
    </row>
    <row r="14" spans="2:6">
      <c r="B14" s="1815"/>
      <c r="D14" s="1832" t="s">
        <v>2912</v>
      </c>
      <c r="E14" s="1833" t="s">
        <v>2835</v>
      </c>
      <c r="F14" s="1834"/>
    </row>
    <row r="15" spans="2:6">
      <c r="B15" s="1815"/>
      <c r="D15" s="1832" t="s">
        <v>2913</v>
      </c>
      <c r="E15" s="1833" t="s">
        <v>1727</v>
      </c>
      <c r="F15" s="1834"/>
    </row>
    <row r="16" spans="2:6">
      <c r="B16" s="1815"/>
      <c r="D16" s="1832" t="s">
        <v>2892</v>
      </c>
      <c r="E16" s="1833" t="s">
        <v>2838</v>
      </c>
      <c r="F16" s="1834"/>
    </row>
    <row r="17" spans="2:6">
      <c r="B17" s="1815"/>
      <c r="D17" s="1832" t="s">
        <v>2894</v>
      </c>
      <c r="E17" s="1833" t="s">
        <v>2914</v>
      </c>
      <c r="F17" s="1834"/>
    </row>
    <row r="18" spans="2:6">
      <c r="B18" s="1815"/>
      <c r="D18" s="1832" t="s">
        <v>2915</v>
      </c>
      <c r="E18" s="1833" t="s">
        <v>2916</v>
      </c>
      <c r="F18" s="1834"/>
    </row>
    <row r="19" spans="2:6">
      <c r="B19" s="1815"/>
      <c r="D19" s="1832" t="s">
        <v>2831</v>
      </c>
      <c r="E19" s="1833" t="s">
        <v>2917</v>
      </c>
      <c r="F19" s="1834"/>
    </row>
    <row r="20" spans="2:6">
      <c r="B20" s="1815"/>
      <c r="C20" s="4300" t="s">
        <v>2918</v>
      </c>
      <c r="D20" s="4300"/>
      <c r="E20" s="1829" t="s">
        <v>1728</v>
      </c>
      <c r="F20" s="1834"/>
    </row>
    <row r="21" spans="2:6">
      <c r="B21" s="4299" t="s">
        <v>2919</v>
      </c>
      <c r="C21" s="4300"/>
      <c r="D21" s="4300"/>
      <c r="E21" s="1829" t="s">
        <v>2841</v>
      </c>
      <c r="F21" s="1834"/>
    </row>
    <row r="22" spans="2:6">
      <c r="B22" s="4297" t="s">
        <v>2920</v>
      </c>
      <c r="C22" s="4298"/>
      <c r="D22" s="4298"/>
      <c r="E22" s="1816" t="s">
        <v>1839</v>
      </c>
      <c r="F22" s="1825"/>
    </row>
    <row r="23" spans="2:6">
      <c r="B23" s="1815"/>
      <c r="C23" s="1828" t="s">
        <v>626</v>
      </c>
      <c r="D23" s="1828" t="s">
        <v>2921</v>
      </c>
      <c r="E23" s="1829" t="s">
        <v>1729</v>
      </c>
      <c r="F23" s="1830"/>
    </row>
    <row r="24" spans="2:6">
      <c r="B24" s="1815"/>
      <c r="D24" s="1832" t="s">
        <v>2922</v>
      </c>
      <c r="E24" s="1833" t="s">
        <v>1731</v>
      </c>
      <c r="F24" s="1834"/>
    </row>
    <row r="25" spans="2:6">
      <c r="B25" s="1815"/>
      <c r="D25" s="1832" t="s">
        <v>2923</v>
      </c>
      <c r="E25" s="1833" t="s">
        <v>2846</v>
      </c>
      <c r="F25" s="1834"/>
    </row>
    <row r="26" spans="2:6">
      <c r="B26" s="1815"/>
      <c r="D26" s="1832" t="s">
        <v>2831</v>
      </c>
      <c r="E26" s="1833" t="s">
        <v>1733</v>
      </c>
      <c r="F26" s="1834"/>
    </row>
    <row r="27" spans="2:6">
      <c r="B27" s="1815"/>
      <c r="C27" s="1828" t="s">
        <v>623</v>
      </c>
      <c r="D27" s="1828" t="s">
        <v>2924</v>
      </c>
      <c r="E27" s="1829" t="s">
        <v>1753</v>
      </c>
      <c r="F27" s="1834"/>
    </row>
    <row r="28" spans="2:6">
      <c r="B28" s="1815"/>
      <c r="D28" s="1832" t="s">
        <v>2925</v>
      </c>
      <c r="E28" s="1833" t="s">
        <v>2852</v>
      </c>
      <c r="F28" s="1834"/>
    </row>
    <row r="29" spans="2:6">
      <c r="B29" s="1815"/>
      <c r="D29" s="1832" t="s">
        <v>2926</v>
      </c>
      <c r="E29" s="1833" t="s">
        <v>1755</v>
      </c>
      <c r="F29" s="1834"/>
    </row>
    <row r="30" spans="2:6">
      <c r="B30" s="1815"/>
      <c r="D30" s="1816" t="s">
        <v>2927</v>
      </c>
      <c r="F30" s="1825"/>
    </row>
    <row r="31" spans="2:6">
      <c r="B31" s="1815"/>
      <c r="D31" s="1828" t="s">
        <v>2928</v>
      </c>
      <c r="E31" s="1829" t="s">
        <v>2702</v>
      </c>
      <c r="F31" s="1830"/>
    </row>
    <row r="32" spans="2:6">
      <c r="B32" s="1815"/>
      <c r="D32" s="1816" t="s">
        <v>2929</v>
      </c>
      <c r="F32" s="1825"/>
    </row>
    <row r="33" spans="2:6">
      <c r="B33" s="1815"/>
      <c r="D33" s="1828" t="s">
        <v>2930</v>
      </c>
      <c r="E33" s="1829" t="s">
        <v>1762</v>
      </c>
      <c r="F33" s="1830"/>
    </row>
    <row r="34" spans="2:6">
      <c r="B34" s="1815"/>
      <c r="D34" s="1832" t="s">
        <v>2831</v>
      </c>
      <c r="E34" s="1833" t="s">
        <v>1756</v>
      </c>
      <c r="F34" s="1834"/>
    </row>
    <row r="35" spans="2:6">
      <c r="B35" s="4299" t="s">
        <v>2931</v>
      </c>
      <c r="C35" s="4300"/>
      <c r="D35" s="4300"/>
      <c r="E35" s="1829" t="s">
        <v>1961</v>
      </c>
      <c r="F35" s="1834"/>
    </row>
    <row r="36" spans="2:6">
      <c r="B36" s="4303" t="s">
        <v>2932</v>
      </c>
      <c r="C36" s="4304"/>
      <c r="D36" s="4304"/>
      <c r="E36" s="1836" t="s">
        <v>1758</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2933</v>
      </c>
      <c r="E4" s="4887" t="s">
        <v>326</v>
      </c>
      <c r="F4" s="4887"/>
      <c r="G4" s="4887"/>
      <c r="H4" s="4887"/>
      <c r="I4" s="4887"/>
      <c r="J4" s="4887"/>
      <c r="K4" s="4887"/>
      <c r="L4" s="3224"/>
    </row>
    <row r="5" spans="2:12" ht="14.1">
      <c r="B5" s="3223" t="s">
        <v>538</v>
      </c>
      <c r="E5" s="4888" t="s">
        <v>2934</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2935</v>
      </c>
      <c r="F7" s="3230" t="s">
        <v>2936</v>
      </c>
      <c r="G7" s="3230" t="s">
        <v>2937</v>
      </c>
      <c r="H7" s="3230" t="s">
        <v>1821</v>
      </c>
      <c r="I7" s="3231" t="s">
        <v>2938</v>
      </c>
    </row>
    <row r="8" spans="2:12" s="3227" customFormat="1" ht="15" customHeight="1">
      <c r="B8" s="3232"/>
      <c r="C8" s="3233"/>
      <c r="D8" s="3234"/>
      <c r="E8" s="3235" t="s">
        <v>2939</v>
      </c>
      <c r="F8" s="3235" t="s">
        <v>2940</v>
      </c>
      <c r="G8" s="3235" t="s">
        <v>2483</v>
      </c>
      <c r="H8" s="3235" t="s">
        <v>855</v>
      </c>
      <c r="I8" s="3236" t="s">
        <v>2941</v>
      </c>
    </row>
    <row r="9" spans="2:12" s="3227" customFormat="1" ht="15" customHeight="1">
      <c r="B9" s="3232"/>
      <c r="C9" s="3233"/>
      <c r="D9" s="3234"/>
      <c r="E9" s="3235" t="s">
        <v>2082</v>
      </c>
      <c r="F9" s="3235" t="s">
        <v>2470</v>
      </c>
      <c r="G9" s="3235" t="s">
        <v>2942</v>
      </c>
      <c r="H9" s="3235"/>
      <c r="I9" s="3236" t="s">
        <v>2943</v>
      </c>
    </row>
    <row r="10" spans="2:12" s="3227" customFormat="1" ht="15" customHeight="1">
      <c r="B10" s="3232"/>
      <c r="C10" s="3233"/>
      <c r="D10" s="3234"/>
      <c r="E10" s="3235" t="s">
        <v>2476</v>
      </c>
      <c r="F10" s="3235" t="s">
        <v>2944</v>
      </c>
      <c r="G10" s="3235" t="s">
        <v>1824</v>
      </c>
      <c r="H10" s="3235"/>
      <c r="I10" s="3236" t="s">
        <v>2945</v>
      </c>
    </row>
    <row r="11" spans="2:12" s="3227" customFormat="1" ht="15" customHeight="1">
      <c r="B11" s="3232"/>
      <c r="C11" s="3233"/>
      <c r="D11" s="3234"/>
      <c r="E11" s="3235" t="s">
        <v>2946</v>
      </c>
      <c r="F11" s="3235" t="s">
        <v>2947</v>
      </c>
      <c r="G11" s="3235" t="s">
        <v>2948</v>
      </c>
      <c r="H11" s="3235"/>
      <c r="I11" s="3236"/>
    </row>
    <row r="12" spans="2:12" s="3227" customFormat="1" ht="15" customHeight="1">
      <c r="B12" s="3232"/>
      <c r="C12" s="3233"/>
      <c r="D12" s="3234"/>
      <c r="E12" s="3235" t="s">
        <v>1492</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2949</v>
      </c>
      <c r="C14" s="4890"/>
      <c r="D14" s="3242" t="s">
        <v>2583</v>
      </c>
      <c r="E14" s="434"/>
      <c r="F14" s="434"/>
      <c r="G14" s="435"/>
      <c r="H14" s="3243">
        <v>0.15</v>
      </c>
      <c r="I14" s="3244"/>
    </row>
    <row r="15" spans="2:12" ht="15" customHeight="1">
      <c r="B15" s="4879" t="s">
        <v>741</v>
      </c>
      <c r="C15" s="4880"/>
      <c r="D15" s="3242" t="s">
        <v>2832</v>
      </c>
      <c r="E15" s="442"/>
      <c r="F15" s="442"/>
      <c r="G15" s="443"/>
      <c r="H15" s="3243">
        <v>0.1</v>
      </c>
      <c r="I15" s="3245"/>
    </row>
    <row r="16" spans="2:12" ht="15" customHeight="1">
      <c r="B16" s="4879" t="s">
        <v>183</v>
      </c>
      <c r="C16" s="4880"/>
      <c r="D16" s="3242" t="s">
        <v>1838</v>
      </c>
      <c r="E16" s="442"/>
      <c r="F16" s="442"/>
      <c r="G16" s="443"/>
      <c r="H16" s="3243">
        <v>0.2</v>
      </c>
      <c r="I16" s="3245"/>
    </row>
    <row r="17" spans="2:9" ht="15" customHeight="1">
      <c r="B17" s="4879" t="s">
        <v>742</v>
      </c>
      <c r="C17" s="4880"/>
      <c r="D17" s="3242" t="s">
        <v>2834</v>
      </c>
      <c r="E17" s="442"/>
      <c r="F17" s="442"/>
      <c r="G17" s="443"/>
      <c r="H17" s="3243">
        <v>0.1</v>
      </c>
      <c r="I17" s="3245"/>
    </row>
    <row r="18" spans="2:9" ht="15" customHeight="1">
      <c r="B18" s="4879" t="s">
        <v>743</v>
      </c>
      <c r="C18" s="4880"/>
      <c r="D18" s="3242" t="s">
        <v>1841</v>
      </c>
      <c r="E18" s="442"/>
      <c r="F18" s="442"/>
      <c r="G18" s="443"/>
      <c r="H18" s="3243">
        <v>0.1</v>
      </c>
      <c r="I18" s="3245"/>
    </row>
    <row r="19" spans="2:9" ht="15" customHeight="1">
      <c r="B19" s="4879" t="s">
        <v>744</v>
      </c>
      <c r="C19" s="4880"/>
      <c r="D19" s="3242" t="s">
        <v>2835</v>
      </c>
      <c r="E19" s="442"/>
      <c r="F19" s="442"/>
      <c r="G19" s="443"/>
      <c r="H19" s="3243">
        <v>0.15</v>
      </c>
      <c r="I19" s="3245"/>
    </row>
    <row r="20" spans="2:9" ht="15" customHeight="1">
      <c r="B20" s="4879" t="s">
        <v>2950</v>
      </c>
      <c r="C20" s="4880"/>
      <c r="D20" s="3242" t="s">
        <v>1727</v>
      </c>
      <c r="E20" s="442"/>
      <c r="F20" s="442"/>
      <c r="G20" s="443"/>
      <c r="H20" s="3243">
        <v>0.15</v>
      </c>
      <c r="I20" s="3245"/>
    </row>
    <row r="21" spans="2:9" ht="15" customHeight="1">
      <c r="B21" s="4879" t="s">
        <v>186</v>
      </c>
      <c r="C21" s="4880"/>
      <c r="D21" s="3242" t="s">
        <v>2838</v>
      </c>
      <c r="E21" s="442"/>
      <c r="F21" s="442"/>
      <c r="G21" s="443"/>
      <c r="H21" s="3243">
        <v>0.2</v>
      </c>
      <c r="I21" s="3245"/>
    </row>
    <row r="22" spans="2:9" ht="15" customHeight="1">
      <c r="B22" s="4879" t="s">
        <v>747</v>
      </c>
      <c r="C22" s="4880"/>
      <c r="D22" s="3242" t="s">
        <v>1728</v>
      </c>
      <c r="E22" s="442"/>
      <c r="F22" s="442"/>
      <c r="G22" s="443"/>
      <c r="H22" s="3243">
        <v>0.2</v>
      </c>
      <c r="I22" s="3245"/>
    </row>
    <row r="23" spans="2:9" ht="15" customHeight="1">
      <c r="B23" s="4879" t="s">
        <v>119</v>
      </c>
      <c r="C23" s="4880"/>
      <c r="D23" s="3242" t="s">
        <v>2841</v>
      </c>
      <c r="E23" s="442"/>
      <c r="F23" s="442"/>
      <c r="G23" s="443"/>
      <c r="H23" s="3243">
        <v>0.2</v>
      </c>
      <c r="I23" s="3245"/>
    </row>
    <row r="24" spans="2:9" ht="15" customHeight="1">
      <c r="B24" s="4879" t="s">
        <v>120</v>
      </c>
      <c r="C24" s="4880"/>
      <c r="D24" s="3242" t="s">
        <v>1729</v>
      </c>
      <c r="E24" s="442"/>
      <c r="F24" s="442"/>
      <c r="G24" s="443"/>
      <c r="H24" s="3243">
        <v>0.2</v>
      </c>
      <c r="I24" s="3245"/>
    </row>
    <row r="25" spans="2:9" ht="15" customHeight="1">
      <c r="B25" s="4879" t="s">
        <v>748</v>
      </c>
      <c r="C25" s="4880"/>
      <c r="D25" s="3242" t="s">
        <v>2844</v>
      </c>
      <c r="E25" s="442"/>
      <c r="F25" s="442"/>
      <c r="G25" s="443"/>
      <c r="H25" s="3243">
        <v>0.25</v>
      </c>
      <c r="I25" s="3245"/>
    </row>
    <row r="26" spans="2:9" ht="15" customHeight="1">
      <c r="B26" s="4879" t="s">
        <v>112</v>
      </c>
      <c r="C26" s="4880"/>
      <c r="D26" s="3242" t="s">
        <v>1731</v>
      </c>
      <c r="E26" s="442"/>
      <c r="F26" s="442"/>
      <c r="G26" s="443"/>
      <c r="H26" s="3243">
        <v>0.25</v>
      </c>
      <c r="I26" s="3245"/>
    </row>
    <row r="27" spans="2:9" ht="15" customHeight="1">
      <c r="B27" s="4879" t="s">
        <v>765</v>
      </c>
      <c r="C27" s="4880"/>
      <c r="D27" s="3242" t="s">
        <v>2846</v>
      </c>
      <c r="E27" s="442"/>
      <c r="F27" s="442"/>
      <c r="G27" s="443"/>
      <c r="H27" s="3243">
        <v>0.2</v>
      </c>
      <c r="I27" s="3245"/>
    </row>
    <row r="28" spans="2:9" ht="15" customHeight="1">
      <c r="B28" s="4879" t="s">
        <v>115</v>
      </c>
      <c r="C28" s="4880"/>
      <c r="D28" s="3242" t="s">
        <v>1733</v>
      </c>
      <c r="E28" s="442"/>
      <c r="F28" s="442"/>
      <c r="G28" s="443"/>
      <c r="H28" s="3243">
        <v>0.2</v>
      </c>
      <c r="I28" s="3245"/>
    </row>
    <row r="29" spans="2:9" ht="15" customHeight="1">
      <c r="B29" s="4879" t="s">
        <v>78</v>
      </c>
      <c r="C29" s="4880"/>
      <c r="D29" s="3242" t="s">
        <v>2849</v>
      </c>
      <c r="E29" s="442"/>
      <c r="F29" s="442"/>
      <c r="G29" s="443"/>
      <c r="H29" s="3243">
        <v>0.15</v>
      </c>
      <c r="I29" s="3245"/>
    </row>
    <row r="30" spans="2:9" ht="15" customHeight="1">
      <c r="B30" s="4879" t="s">
        <v>73</v>
      </c>
      <c r="C30" s="4880"/>
      <c r="D30" s="3242" t="s">
        <v>1753</v>
      </c>
      <c r="E30" s="442"/>
      <c r="F30" s="442"/>
      <c r="G30" s="443"/>
      <c r="H30" s="3243">
        <v>0.2</v>
      </c>
      <c r="I30" s="3245"/>
    </row>
    <row r="31" spans="2:9" ht="15" customHeight="1">
      <c r="B31" s="4877" t="s">
        <v>769</v>
      </c>
      <c r="C31" s="4878"/>
      <c r="D31" s="3242" t="s">
        <v>2852</v>
      </c>
      <c r="E31" s="3246"/>
      <c r="F31" s="3246"/>
      <c r="G31" s="3246"/>
      <c r="H31" s="3247"/>
      <c r="I31" s="3245"/>
    </row>
    <row r="32" spans="2:9" ht="15" customHeight="1">
      <c r="B32" s="4883" t="s">
        <v>2951</v>
      </c>
      <c r="C32" s="4884"/>
      <c r="D32" s="3249" t="s">
        <v>1755</v>
      </c>
      <c r="E32" s="443"/>
      <c r="F32" s="443"/>
      <c r="G32" s="443"/>
      <c r="H32" s="3250"/>
      <c r="I32" s="3251"/>
    </row>
    <row r="33" spans="2:204" s="3252" customFormat="1" ht="15" customHeight="1">
      <c r="B33" s="4881" t="s">
        <v>2952</v>
      </c>
      <c r="C33" s="4882"/>
      <c r="D33" s="3242" t="s">
        <v>2702</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1885</v>
      </c>
      <c r="C34" s="4878"/>
      <c r="D34" s="3242" t="s">
        <v>1762</v>
      </c>
      <c r="E34" s="442"/>
      <c r="F34" s="442"/>
      <c r="G34" s="442"/>
      <c r="H34" s="3250"/>
      <c r="I34" s="3247"/>
    </row>
    <row r="35" spans="2:204" ht="15" customHeight="1">
      <c r="B35" s="4883" t="s">
        <v>2953</v>
      </c>
      <c r="C35" s="4884"/>
      <c r="D35" s="3242" t="s">
        <v>1960</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2954</v>
      </c>
      <c r="C4" s="4893"/>
      <c r="E4" s="4887" t="s">
        <v>2955</v>
      </c>
      <c r="F4" s="4887"/>
      <c r="G4" s="4887"/>
      <c r="H4" s="4887"/>
      <c r="I4" s="4887"/>
      <c r="J4" s="4887"/>
      <c r="K4" s="3224"/>
      <c r="L4" s="3224"/>
      <c r="M4" s="3224"/>
      <c r="N4" s="3224"/>
      <c r="O4" s="3224"/>
      <c r="P4" s="3224"/>
      <c r="Q4" s="3224"/>
      <c r="R4" s="3224"/>
    </row>
    <row r="5" spans="2:24" ht="14.1">
      <c r="B5" s="4893" t="s">
        <v>538</v>
      </c>
      <c r="C5" s="4893"/>
      <c r="E5" s="4888" t="s">
        <v>2934</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2956</v>
      </c>
      <c r="F7" s="4898"/>
      <c r="G7" s="4899"/>
      <c r="H7" s="4900" t="s">
        <v>2957</v>
      </c>
      <c r="I7" s="4901"/>
      <c r="J7" s="4902"/>
      <c r="K7" s="3229" t="s">
        <v>2958</v>
      </c>
      <c r="L7" s="3228" t="s">
        <v>2959</v>
      </c>
      <c r="M7" s="3228" t="s">
        <v>2960</v>
      </c>
      <c r="N7" s="3228" t="s">
        <v>934</v>
      </c>
      <c r="O7" s="3228" t="s">
        <v>2938</v>
      </c>
    </row>
    <row r="8" spans="2:24" ht="15" customHeight="1">
      <c r="B8" s="3232"/>
      <c r="C8" s="3233"/>
      <c r="D8" s="3233"/>
      <c r="E8" s="4894" t="s">
        <v>2961</v>
      </c>
      <c r="F8" s="4895"/>
      <c r="G8" s="4896"/>
      <c r="H8" s="4894" t="s">
        <v>2962</v>
      </c>
      <c r="I8" s="4895"/>
      <c r="J8" s="4896"/>
      <c r="K8" s="3261" t="s">
        <v>2963</v>
      </c>
      <c r="L8" s="3261" t="s">
        <v>2680</v>
      </c>
      <c r="M8" s="3261" t="s">
        <v>2964</v>
      </c>
      <c r="N8" s="3261" t="s">
        <v>2965</v>
      </c>
      <c r="O8" s="3261" t="s">
        <v>2966</v>
      </c>
    </row>
    <row r="9" spans="2:24" s="3227" customFormat="1" ht="15" customHeight="1">
      <c r="B9" s="3232"/>
      <c r="C9" s="3233"/>
      <c r="D9" s="3234"/>
      <c r="E9" s="3261" t="s">
        <v>2964</v>
      </c>
      <c r="F9" s="3261" t="s">
        <v>2967</v>
      </c>
      <c r="G9" s="3261" t="s">
        <v>2968</v>
      </c>
      <c r="H9" s="3261" t="s">
        <v>2964</v>
      </c>
      <c r="I9" s="3261" t="s">
        <v>2964</v>
      </c>
      <c r="J9" s="3261" t="s">
        <v>2968</v>
      </c>
      <c r="K9" s="3261" t="s">
        <v>2969</v>
      </c>
      <c r="L9" s="3261" t="s">
        <v>2970</v>
      </c>
      <c r="M9" s="3261" t="s">
        <v>2971</v>
      </c>
      <c r="N9" s="3261" t="s">
        <v>1204</v>
      </c>
      <c r="O9" s="3261" t="s">
        <v>2972</v>
      </c>
      <c r="P9" s="3254"/>
      <c r="Q9" s="3254"/>
      <c r="R9" s="3254"/>
      <c r="S9" s="3254"/>
      <c r="T9" s="3254"/>
      <c r="U9" s="3254"/>
      <c r="V9" s="3254"/>
      <c r="W9" s="3254"/>
      <c r="X9" s="3254"/>
    </row>
    <row r="10" spans="2:24" s="3227" customFormat="1" ht="15" customHeight="1">
      <c r="B10" s="3232"/>
      <c r="C10" s="3233"/>
      <c r="D10" s="3234"/>
      <c r="E10" s="3232" t="s">
        <v>2973</v>
      </c>
      <c r="F10" s="3232" t="s">
        <v>2974</v>
      </c>
      <c r="G10" s="3232" t="s">
        <v>2974</v>
      </c>
      <c r="H10" s="3233" t="s">
        <v>2973</v>
      </c>
      <c r="I10" s="3232" t="s">
        <v>2973</v>
      </c>
      <c r="J10" s="3261" t="s">
        <v>2974</v>
      </c>
      <c r="K10" s="3261" t="s">
        <v>2975</v>
      </c>
      <c r="L10" s="3261" t="s">
        <v>2976</v>
      </c>
      <c r="M10" s="3261" t="s">
        <v>2977</v>
      </c>
      <c r="O10" s="3261" t="s">
        <v>2382</v>
      </c>
      <c r="P10" s="3254"/>
      <c r="Q10" s="3254"/>
      <c r="R10" s="3254"/>
      <c r="S10" s="3254"/>
      <c r="T10" s="3254"/>
      <c r="U10" s="3254"/>
      <c r="V10" s="3254"/>
      <c r="W10" s="3254"/>
      <c r="X10" s="3254"/>
    </row>
    <row r="11" spans="2:24" s="3227" customFormat="1" ht="15" customHeight="1">
      <c r="B11" s="3232"/>
      <c r="C11" s="3233"/>
      <c r="D11" s="3234"/>
      <c r="E11" s="3232" t="s">
        <v>2978</v>
      </c>
      <c r="F11" s="3232" t="s">
        <v>2979</v>
      </c>
      <c r="G11" s="3232" t="s">
        <v>2980</v>
      </c>
      <c r="H11" s="3232" t="s">
        <v>2981</v>
      </c>
      <c r="I11" s="3232" t="s">
        <v>2425</v>
      </c>
      <c r="J11" s="3261" t="s">
        <v>2982</v>
      </c>
      <c r="K11" s="3261" t="s">
        <v>2983</v>
      </c>
      <c r="M11" s="3261" t="s">
        <v>2984</v>
      </c>
      <c r="N11" s="3261"/>
      <c r="O11" s="3261" t="s">
        <v>2985</v>
      </c>
      <c r="P11" s="3254"/>
      <c r="Q11" s="3254"/>
      <c r="R11" s="3254"/>
      <c r="S11" s="3254"/>
      <c r="T11" s="3254"/>
      <c r="U11" s="3254"/>
      <c r="V11" s="3254"/>
      <c r="W11" s="3254"/>
      <c r="X11" s="3254"/>
    </row>
    <row r="12" spans="2:24" s="3227" customFormat="1" ht="15" customHeight="1">
      <c r="B12" s="3232"/>
      <c r="C12" s="3233"/>
      <c r="D12" s="3234"/>
      <c r="E12" s="3232" t="s">
        <v>2986</v>
      </c>
      <c r="F12" s="3232" t="s">
        <v>2987</v>
      </c>
      <c r="G12" s="3232" t="s">
        <v>2988</v>
      </c>
      <c r="H12" s="3232" t="s">
        <v>2989</v>
      </c>
      <c r="I12" s="3232" t="s">
        <v>2990</v>
      </c>
      <c r="J12" s="3261" t="s">
        <v>2991</v>
      </c>
      <c r="K12" s="3261" t="s">
        <v>2992</v>
      </c>
      <c r="M12" s="3261" t="s">
        <v>2993</v>
      </c>
      <c r="N12" s="3261"/>
      <c r="P12" s="3254"/>
      <c r="Q12" s="3254"/>
      <c r="R12" s="3254"/>
      <c r="S12" s="3254"/>
      <c r="T12" s="3254"/>
      <c r="U12" s="3254"/>
      <c r="V12" s="3254"/>
      <c r="W12" s="3254"/>
      <c r="X12" s="3254"/>
    </row>
    <row r="13" spans="2:24" s="3227" customFormat="1" ht="15" customHeight="1">
      <c r="B13" s="3232"/>
      <c r="C13" s="3233"/>
      <c r="D13" s="3234"/>
      <c r="E13" s="3232" t="s">
        <v>2994</v>
      </c>
      <c r="F13" s="3232" t="s">
        <v>2995</v>
      </c>
      <c r="G13" s="3232"/>
      <c r="H13" s="3232" t="s">
        <v>2996</v>
      </c>
      <c r="I13" s="3232" t="s">
        <v>2996</v>
      </c>
      <c r="J13" s="3261"/>
      <c r="K13" s="3233" t="s">
        <v>2997</v>
      </c>
      <c r="L13" s="3261"/>
      <c r="N13" s="3261"/>
      <c r="P13" s="3254"/>
      <c r="Q13" s="3254"/>
      <c r="R13" s="3254"/>
      <c r="S13" s="3254"/>
      <c r="T13" s="3254"/>
      <c r="U13" s="3254"/>
      <c r="V13" s="3254"/>
      <c r="W13" s="3254"/>
      <c r="X13" s="3254"/>
    </row>
    <row r="14" spans="2:24" s="3227" customFormat="1" ht="15" customHeight="1">
      <c r="B14" s="3232"/>
      <c r="C14" s="3233"/>
      <c r="D14" s="3234"/>
      <c r="E14" s="3232" t="s">
        <v>2998</v>
      </c>
      <c r="F14" s="3232" t="s">
        <v>2999</v>
      </c>
      <c r="G14" s="3232"/>
      <c r="H14" s="3232" t="s">
        <v>3000</v>
      </c>
      <c r="I14" s="3232" t="s">
        <v>3001</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2998</v>
      </c>
      <c r="G15" s="3232"/>
      <c r="H15" s="3232" t="s">
        <v>3002</v>
      </c>
      <c r="I15" s="3232" t="s">
        <v>3003</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2949</v>
      </c>
      <c r="C17" s="4903"/>
      <c r="D17" s="3265" t="s">
        <v>2583</v>
      </c>
      <c r="E17" s="443"/>
      <c r="F17" s="443"/>
      <c r="G17" s="443"/>
      <c r="H17" s="443"/>
      <c r="I17" s="443"/>
      <c r="J17" s="443"/>
      <c r="K17" s="443"/>
      <c r="L17" s="443"/>
      <c r="M17" s="443"/>
      <c r="N17" s="3245">
        <v>0.2</v>
      </c>
      <c r="O17" s="443"/>
    </row>
    <row r="18" spans="2:15" ht="15" customHeight="1">
      <c r="B18" s="4879" t="s">
        <v>741</v>
      </c>
      <c r="C18" s="4578"/>
      <c r="D18" s="3266" t="s">
        <v>2832</v>
      </c>
      <c r="E18" s="443"/>
      <c r="F18" s="443"/>
      <c r="G18" s="443"/>
      <c r="H18" s="443"/>
      <c r="I18" s="443"/>
      <c r="J18" s="443"/>
      <c r="K18" s="443"/>
      <c r="L18" s="443"/>
      <c r="M18" s="443"/>
      <c r="N18" s="3245">
        <v>0.2</v>
      </c>
      <c r="O18" s="443"/>
    </row>
    <row r="19" spans="2:15" ht="15" customHeight="1">
      <c r="B19" s="4879" t="s">
        <v>183</v>
      </c>
      <c r="C19" s="4578"/>
      <c r="D19" s="3266" t="s">
        <v>1838</v>
      </c>
      <c r="E19" s="443"/>
      <c r="F19" s="443"/>
      <c r="G19" s="443"/>
      <c r="H19" s="443"/>
      <c r="I19" s="443"/>
      <c r="J19" s="443"/>
      <c r="K19" s="443"/>
      <c r="L19" s="443"/>
      <c r="M19" s="443"/>
      <c r="N19" s="3245">
        <v>0.25</v>
      </c>
      <c r="O19" s="443"/>
    </row>
    <row r="20" spans="2:15" ht="15" customHeight="1">
      <c r="B20" s="4879" t="s">
        <v>742</v>
      </c>
      <c r="C20" s="4578"/>
      <c r="D20" s="3266" t="s">
        <v>2834</v>
      </c>
      <c r="E20" s="443"/>
      <c r="F20" s="443"/>
      <c r="G20" s="443"/>
      <c r="H20" s="443"/>
      <c r="I20" s="443"/>
      <c r="J20" s="443"/>
      <c r="K20" s="443"/>
      <c r="L20" s="443"/>
      <c r="M20" s="443"/>
      <c r="N20" s="3245">
        <v>0.15</v>
      </c>
      <c r="O20" s="443"/>
    </row>
    <row r="21" spans="2:15" ht="15" customHeight="1">
      <c r="B21" s="4879" t="s">
        <v>743</v>
      </c>
      <c r="C21" s="4578"/>
      <c r="D21" s="3266" t="s">
        <v>1841</v>
      </c>
      <c r="E21" s="443"/>
      <c r="F21" s="443"/>
      <c r="G21" s="443"/>
      <c r="H21" s="443"/>
      <c r="I21" s="443"/>
      <c r="J21" s="443"/>
      <c r="K21" s="443"/>
      <c r="L21" s="443"/>
      <c r="M21" s="443"/>
      <c r="N21" s="3245">
        <v>0.15</v>
      </c>
      <c r="O21" s="443"/>
    </row>
    <row r="22" spans="2:15" ht="15" customHeight="1">
      <c r="B22" s="4879" t="s">
        <v>744</v>
      </c>
      <c r="C22" s="4578"/>
      <c r="D22" s="3266" t="s">
        <v>2835</v>
      </c>
      <c r="E22" s="443"/>
      <c r="F22" s="443"/>
      <c r="G22" s="443"/>
      <c r="H22" s="443"/>
      <c r="I22" s="443"/>
      <c r="J22" s="443"/>
      <c r="K22" s="443"/>
      <c r="L22" s="443"/>
      <c r="M22" s="443"/>
      <c r="N22" s="3245">
        <v>0.2</v>
      </c>
      <c r="O22" s="443"/>
    </row>
    <row r="23" spans="2:15" ht="15" customHeight="1">
      <c r="B23" s="4879" t="s">
        <v>2950</v>
      </c>
      <c r="C23" s="4578"/>
      <c r="D23" s="3266" t="s">
        <v>1727</v>
      </c>
      <c r="E23" s="443"/>
      <c r="F23" s="443"/>
      <c r="G23" s="443"/>
      <c r="H23" s="443"/>
      <c r="I23" s="443"/>
      <c r="J23" s="443"/>
      <c r="K23" s="443"/>
      <c r="L23" s="443"/>
      <c r="M23" s="443"/>
      <c r="N23" s="3245">
        <v>0.2</v>
      </c>
      <c r="O23" s="443"/>
    </row>
    <row r="24" spans="2:15" ht="15" customHeight="1">
      <c r="B24" s="4879" t="s">
        <v>186</v>
      </c>
      <c r="C24" s="4578"/>
      <c r="D24" s="3266" t="s">
        <v>2838</v>
      </c>
      <c r="E24" s="443"/>
      <c r="F24" s="443"/>
      <c r="G24" s="443"/>
      <c r="H24" s="443"/>
      <c r="I24" s="443"/>
      <c r="J24" s="443"/>
      <c r="K24" s="443"/>
      <c r="L24" s="443"/>
      <c r="M24" s="443"/>
      <c r="N24" s="3245">
        <v>0.25</v>
      </c>
      <c r="O24" s="443"/>
    </row>
    <row r="25" spans="2:15" ht="15" customHeight="1">
      <c r="B25" s="4879" t="s">
        <v>747</v>
      </c>
      <c r="C25" s="4578"/>
      <c r="D25" s="3266" t="s">
        <v>1728</v>
      </c>
      <c r="E25" s="443"/>
      <c r="F25" s="443"/>
      <c r="G25" s="443"/>
      <c r="H25" s="443"/>
      <c r="I25" s="443"/>
      <c r="J25" s="443"/>
      <c r="K25" s="443"/>
      <c r="L25" s="443"/>
      <c r="M25" s="443"/>
      <c r="N25" s="3245">
        <v>0.25</v>
      </c>
      <c r="O25" s="443"/>
    </row>
    <row r="26" spans="2:15" ht="15" customHeight="1">
      <c r="B26" s="4879" t="s">
        <v>119</v>
      </c>
      <c r="C26" s="4578"/>
      <c r="D26" s="3266" t="s">
        <v>2841</v>
      </c>
      <c r="E26" s="443"/>
      <c r="F26" s="443"/>
      <c r="G26" s="443"/>
      <c r="H26" s="443"/>
      <c r="I26" s="443"/>
      <c r="J26" s="443"/>
      <c r="K26" s="443"/>
      <c r="L26" s="443"/>
      <c r="M26" s="443"/>
      <c r="N26" s="3245">
        <v>0.25</v>
      </c>
      <c r="O26" s="443"/>
    </row>
    <row r="27" spans="2:15" ht="15" customHeight="1">
      <c r="B27" s="4879" t="s">
        <v>120</v>
      </c>
      <c r="C27" s="4578"/>
      <c r="D27" s="3266" t="s">
        <v>1729</v>
      </c>
      <c r="E27" s="443"/>
      <c r="F27" s="443"/>
      <c r="G27" s="443"/>
      <c r="H27" s="443"/>
      <c r="I27" s="443"/>
      <c r="J27" s="443"/>
      <c r="K27" s="443"/>
      <c r="L27" s="443"/>
      <c r="M27" s="443"/>
      <c r="N27" s="3245">
        <v>0.25</v>
      </c>
      <c r="O27" s="443"/>
    </row>
    <row r="28" spans="2:15" ht="15" customHeight="1">
      <c r="B28" s="4879" t="s">
        <v>748</v>
      </c>
      <c r="C28" s="4578"/>
      <c r="D28" s="3266" t="s">
        <v>2844</v>
      </c>
      <c r="E28" s="443"/>
      <c r="F28" s="443"/>
      <c r="G28" s="443"/>
      <c r="H28" s="443"/>
      <c r="I28" s="443"/>
      <c r="J28" s="443"/>
      <c r="K28" s="443"/>
      <c r="L28" s="443"/>
      <c r="M28" s="443"/>
      <c r="N28" s="3245">
        <v>0.3</v>
      </c>
      <c r="O28" s="443"/>
    </row>
    <row r="29" spans="2:15" ht="15" customHeight="1">
      <c r="B29" s="4879" t="s">
        <v>112</v>
      </c>
      <c r="C29" s="4578"/>
      <c r="D29" s="3266" t="s">
        <v>1731</v>
      </c>
      <c r="E29" s="449"/>
      <c r="F29" s="449"/>
      <c r="G29" s="449"/>
      <c r="H29" s="449"/>
      <c r="I29" s="449"/>
      <c r="J29" s="449"/>
      <c r="K29" s="449"/>
      <c r="L29" s="449"/>
      <c r="M29" s="449"/>
      <c r="N29" s="3245">
        <v>0.3</v>
      </c>
      <c r="O29" s="449"/>
    </row>
    <row r="30" spans="2:15" ht="15" customHeight="1">
      <c r="B30" s="4879" t="s">
        <v>765</v>
      </c>
      <c r="C30" s="4578"/>
      <c r="D30" s="3266" t="s">
        <v>2846</v>
      </c>
      <c r="E30" s="443"/>
      <c r="F30" s="443"/>
      <c r="G30" s="443"/>
      <c r="H30" s="443"/>
      <c r="I30" s="443"/>
      <c r="J30" s="443"/>
      <c r="K30" s="443"/>
      <c r="L30" s="443"/>
      <c r="M30" s="443"/>
      <c r="N30" s="3245">
        <v>0.25</v>
      </c>
      <c r="O30" s="443"/>
    </row>
    <row r="31" spans="2:15" ht="15" customHeight="1">
      <c r="B31" s="4879" t="s">
        <v>115</v>
      </c>
      <c r="C31" s="4578"/>
      <c r="D31" s="3266" t="s">
        <v>1733</v>
      </c>
      <c r="E31" s="449"/>
      <c r="F31" s="449"/>
      <c r="G31" s="449"/>
      <c r="H31" s="449"/>
      <c r="I31" s="449"/>
      <c r="J31" s="449"/>
      <c r="K31" s="449"/>
      <c r="L31" s="449"/>
      <c r="M31" s="449"/>
      <c r="N31" s="3245">
        <v>0.25</v>
      </c>
      <c r="O31" s="449"/>
    </row>
    <row r="32" spans="2:15" ht="15" customHeight="1">
      <c r="B32" s="4879" t="s">
        <v>78</v>
      </c>
      <c r="C32" s="4578"/>
      <c r="D32" s="3266" t="s">
        <v>2849</v>
      </c>
      <c r="E32" s="443"/>
      <c r="F32" s="443"/>
      <c r="G32" s="443"/>
      <c r="H32" s="443"/>
      <c r="I32" s="443"/>
      <c r="J32" s="443"/>
      <c r="K32" s="443"/>
      <c r="L32" s="443"/>
      <c r="M32" s="443"/>
      <c r="N32" s="3245">
        <v>0.2</v>
      </c>
      <c r="O32" s="443"/>
    </row>
    <row r="33" spans="2:38" ht="15" customHeight="1">
      <c r="B33" s="4879" t="s">
        <v>73</v>
      </c>
      <c r="C33" s="4578"/>
      <c r="D33" s="3266" t="s">
        <v>1753</v>
      </c>
      <c r="E33" s="443"/>
      <c r="F33" s="443"/>
      <c r="G33" s="443"/>
      <c r="H33" s="443"/>
      <c r="I33" s="443"/>
      <c r="J33" s="443"/>
      <c r="K33" s="443"/>
      <c r="L33" s="443"/>
      <c r="M33" s="443"/>
      <c r="N33" s="3245">
        <v>0.25</v>
      </c>
      <c r="O33" s="443"/>
    </row>
    <row r="34" spans="2:38" ht="15" customHeight="1">
      <c r="B34" s="4877" t="s">
        <v>769</v>
      </c>
      <c r="C34" s="4905"/>
      <c r="D34" s="3267" t="s">
        <v>2852</v>
      </c>
      <c r="E34" s="3246"/>
      <c r="F34" s="3246"/>
      <c r="G34" s="3246"/>
      <c r="H34" s="3246"/>
      <c r="I34" s="3246"/>
      <c r="J34" s="3246"/>
      <c r="K34" s="3246"/>
      <c r="L34" s="3246"/>
      <c r="M34" s="3246"/>
      <c r="N34" s="3246"/>
      <c r="O34" s="443"/>
    </row>
    <row r="35" spans="2:38" s="3268" customFormat="1" ht="15" customHeight="1">
      <c r="B35" s="4906" t="s">
        <v>131</v>
      </c>
      <c r="C35" s="4907"/>
      <c r="D35" s="3269" t="s">
        <v>1755</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3004</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3005</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3006</v>
      </c>
      <c r="G7" s="4918"/>
      <c r="H7" s="4919"/>
      <c r="I7" s="3283" t="s">
        <v>2936</v>
      </c>
      <c r="J7" s="3284" t="s">
        <v>3007</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3008</v>
      </c>
      <c r="G8" s="4909"/>
      <c r="H8" s="4910"/>
      <c r="I8" s="3289" t="s">
        <v>3009</v>
      </c>
      <c r="J8" s="3290" t="s">
        <v>3010</v>
      </c>
      <c r="K8" s="4908" t="s">
        <v>2642</v>
      </c>
      <c r="L8" s="4909"/>
      <c r="M8" s="4909"/>
      <c r="N8" s="4909"/>
      <c r="O8" s="4911"/>
      <c r="P8" s="4912" t="s">
        <v>3011</v>
      </c>
      <c r="Q8" s="4913"/>
      <c r="R8" s="4913"/>
      <c r="S8" s="4913"/>
      <c r="T8" s="4914"/>
      <c r="V8" s="242"/>
      <c r="W8" s="242"/>
      <c r="X8" s="242"/>
      <c r="Y8" s="242"/>
      <c r="Z8" s="242"/>
      <c r="AA8" s="242"/>
      <c r="AB8" s="242"/>
      <c r="AC8" s="242"/>
      <c r="AD8" s="242"/>
      <c r="AE8" s="242"/>
    </row>
    <row r="9" spans="2:31" ht="15" customHeight="1">
      <c r="B9" s="3291" t="s">
        <v>2620</v>
      </c>
      <c r="C9" s="3286"/>
      <c r="D9" s="3292" t="s">
        <v>3012</v>
      </c>
      <c r="E9" s="3292" t="s">
        <v>1451</v>
      </c>
      <c r="F9" s="3292" t="s">
        <v>2625</v>
      </c>
      <c r="G9" s="3293" t="s">
        <v>3013</v>
      </c>
      <c r="H9" s="3292" t="s">
        <v>131</v>
      </c>
      <c r="I9" s="3294" t="s">
        <v>3014</v>
      </c>
      <c r="J9" s="3292" t="s">
        <v>3015</v>
      </c>
      <c r="K9" s="3292" t="s">
        <v>2643</v>
      </c>
      <c r="L9" s="3292" t="s">
        <v>3016</v>
      </c>
      <c r="M9" s="3292" t="s">
        <v>2470</v>
      </c>
      <c r="N9" s="3292" t="s">
        <v>2644</v>
      </c>
      <c r="O9" s="3292" t="s">
        <v>131</v>
      </c>
      <c r="P9" s="3295" t="s">
        <v>3017</v>
      </c>
      <c r="Q9" s="3295" t="s">
        <v>3018</v>
      </c>
      <c r="R9" s="3295" t="s">
        <v>3019</v>
      </c>
      <c r="S9" s="3295" t="s">
        <v>3020</v>
      </c>
      <c r="T9" s="3295" t="s">
        <v>3021</v>
      </c>
    </row>
    <row r="10" spans="2:31" ht="15" customHeight="1">
      <c r="B10" s="3291"/>
      <c r="C10" s="3286"/>
      <c r="D10" s="3291" t="s">
        <v>3022</v>
      </c>
      <c r="E10" s="3291" t="s">
        <v>3023</v>
      </c>
      <c r="F10" s="3296" t="s">
        <v>2858</v>
      </c>
      <c r="G10" s="3297"/>
      <c r="H10" s="3291" t="s">
        <v>3024</v>
      </c>
      <c r="I10" s="3296" t="s">
        <v>2477</v>
      </c>
      <c r="J10" s="3291" t="s">
        <v>3025</v>
      </c>
      <c r="K10" s="3291" t="s">
        <v>3026</v>
      </c>
      <c r="L10" s="3291" t="s">
        <v>3027</v>
      </c>
      <c r="M10" s="3291" t="s">
        <v>2648</v>
      </c>
      <c r="N10" s="3291" t="s">
        <v>186</v>
      </c>
      <c r="O10" s="3291" t="s">
        <v>3028</v>
      </c>
      <c r="P10" s="3291" t="s">
        <v>3029</v>
      </c>
      <c r="Q10" s="3291" t="s">
        <v>3030</v>
      </c>
      <c r="R10" s="3291" t="s">
        <v>3031</v>
      </c>
      <c r="S10" s="3291" t="s">
        <v>3032</v>
      </c>
      <c r="T10" s="3292" t="s">
        <v>3033</v>
      </c>
    </row>
    <row r="11" spans="2:31" ht="15" customHeight="1">
      <c r="B11" s="3291"/>
      <c r="C11" s="3286"/>
      <c r="D11" s="3291"/>
      <c r="E11" s="3291"/>
      <c r="F11" s="3298" t="s">
        <v>1257</v>
      </c>
      <c r="G11" s="3299" t="s">
        <v>2810</v>
      </c>
      <c r="H11" s="3298" t="s">
        <v>3034</v>
      </c>
      <c r="I11" s="3296"/>
      <c r="J11" s="3291"/>
      <c r="K11" s="3291"/>
      <c r="L11" s="3291" t="s">
        <v>1409</v>
      </c>
      <c r="M11" s="3291" t="s">
        <v>2653</v>
      </c>
      <c r="N11" s="3291"/>
      <c r="O11" s="3291" t="s">
        <v>3035</v>
      </c>
      <c r="P11" s="3291" t="s">
        <v>3036</v>
      </c>
      <c r="Q11" s="3291" t="s">
        <v>2647</v>
      </c>
      <c r="R11" s="3291" t="s">
        <v>3037</v>
      </c>
      <c r="S11" s="3291" t="s">
        <v>3038</v>
      </c>
      <c r="T11" s="3292" t="s">
        <v>3038</v>
      </c>
    </row>
    <row r="12" spans="2:31" ht="15" customHeight="1">
      <c r="B12" s="3291"/>
      <c r="C12" s="3286"/>
      <c r="D12" s="3291"/>
      <c r="E12" s="3291"/>
      <c r="F12" s="3291"/>
      <c r="G12" s="3297"/>
      <c r="H12" s="3291"/>
      <c r="I12" s="3296"/>
      <c r="J12" s="3291"/>
      <c r="K12" s="3291"/>
      <c r="L12" s="3291" t="s">
        <v>3039</v>
      </c>
      <c r="M12" s="3291"/>
      <c r="N12" s="3291"/>
      <c r="O12" s="3291"/>
      <c r="P12" s="3291" t="s">
        <v>3040</v>
      </c>
      <c r="Q12" s="3291" t="s">
        <v>3041</v>
      </c>
      <c r="R12" s="3291" t="s">
        <v>3042</v>
      </c>
      <c r="S12" s="3291"/>
      <c r="T12" s="3292"/>
    </row>
    <row r="13" spans="2:31" ht="15" customHeight="1">
      <c r="B13" s="3291"/>
      <c r="C13" s="3286"/>
      <c r="D13" s="3291"/>
      <c r="E13" s="3291"/>
      <c r="F13" s="3291"/>
      <c r="G13" s="3297"/>
      <c r="H13" s="3291"/>
      <c r="I13" s="3296"/>
      <c r="J13" s="3291"/>
      <c r="K13" s="3291"/>
      <c r="L13" s="3291" t="s">
        <v>3043</v>
      </c>
      <c r="M13" s="3291"/>
      <c r="N13" s="3291"/>
      <c r="O13" s="3291"/>
      <c r="P13" s="3291" t="s">
        <v>3044</v>
      </c>
      <c r="Q13" s="3291" t="s">
        <v>3045</v>
      </c>
      <c r="R13" s="3291" t="s">
        <v>3046</v>
      </c>
      <c r="S13" s="3291"/>
      <c r="T13" s="3292"/>
    </row>
    <row r="14" spans="2:31" ht="15" customHeight="1">
      <c r="B14" s="3291"/>
      <c r="C14" s="3286"/>
      <c r="D14" s="3291"/>
      <c r="E14" s="3291"/>
      <c r="F14" s="3291"/>
      <c r="G14" s="3297"/>
      <c r="H14" s="3291"/>
      <c r="I14" s="3296"/>
      <c r="J14" s="3291"/>
      <c r="K14" s="3291"/>
      <c r="M14" s="3291"/>
      <c r="N14" s="3291"/>
      <c r="O14" s="3291"/>
      <c r="P14" s="3291" t="s">
        <v>3047</v>
      </c>
      <c r="Q14" s="3291" t="s">
        <v>3048</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1896</v>
      </c>
      <c r="L15" s="3302" t="s">
        <v>2105</v>
      </c>
      <c r="M15" s="3302" t="s">
        <v>1011</v>
      </c>
      <c r="N15" s="3302" t="s">
        <v>1013</v>
      </c>
      <c r="O15" s="3302" t="s">
        <v>1015</v>
      </c>
      <c r="P15" s="3302" t="s">
        <v>1832</v>
      </c>
      <c r="Q15" s="3302" t="s">
        <v>2615</v>
      </c>
      <c r="R15" s="3302" t="s">
        <v>1590</v>
      </c>
      <c r="S15" s="3302" t="s">
        <v>2386</v>
      </c>
      <c r="T15" s="3303" t="s">
        <v>1833</v>
      </c>
    </row>
    <row r="16" spans="2:31" ht="15" customHeight="1">
      <c r="B16" s="3304" t="s">
        <v>2634</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2635</v>
      </c>
      <c r="C19" s="3266" t="s">
        <v>2583</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1527</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1528</v>
      </c>
      <c r="C23" s="3266" t="s">
        <v>2832</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2636</v>
      </c>
      <c r="C24" s="3315" t="s">
        <v>1838</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3049</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3050</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3005</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3006</v>
      </c>
      <c r="G7" s="4920"/>
      <c r="H7" s="4921"/>
      <c r="I7" s="3319" t="s">
        <v>3051</v>
      </c>
      <c r="J7" s="3319" t="s">
        <v>3007</v>
      </c>
      <c r="K7" s="3319" t="s">
        <v>3052</v>
      </c>
      <c r="L7" s="4922"/>
      <c r="M7" s="4920"/>
      <c r="N7" s="4920"/>
      <c r="O7" s="4920"/>
      <c r="P7" s="4921"/>
      <c r="Q7" s="4922"/>
      <c r="R7" s="4920"/>
      <c r="S7" s="4920"/>
      <c r="T7" s="4920"/>
      <c r="U7" s="4921"/>
      <c r="V7" s="3320"/>
    </row>
    <row r="8" spans="2:27" s="3278" customFormat="1" ht="12" customHeight="1">
      <c r="B8" s="3285"/>
      <c r="C8" s="3286"/>
      <c r="D8" s="3321"/>
      <c r="E8" s="3322"/>
      <c r="F8" s="4912" t="s">
        <v>3008</v>
      </c>
      <c r="G8" s="4913"/>
      <c r="H8" s="4914"/>
      <c r="I8" s="3323" t="s">
        <v>3053</v>
      </c>
      <c r="J8" s="3324" t="s">
        <v>3010</v>
      </c>
      <c r="K8" s="3324" t="s">
        <v>3054</v>
      </c>
      <c r="L8" s="4912" t="s">
        <v>2642</v>
      </c>
      <c r="M8" s="4913"/>
      <c r="N8" s="4913"/>
      <c r="O8" s="4913"/>
      <c r="P8" s="4914"/>
      <c r="Q8" s="4912" t="s">
        <v>3055</v>
      </c>
      <c r="R8" s="4913"/>
      <c r="S8" s="4913"/>
      <c r="T8" s="4913"/>
      <c r="U8" s="4914"/>
    </row>
    <row r="9" spans="2:27" ht="12" customHeight="1">
      <c r="B9" s="3291" t="s">
        <v>2620</v>
      </c>
      <c r="C9" s="3286"/>
      <c r="D9" s="3292" t="s">
        <v>3012</v>
      </c>
      <c r="E9" s="3292" t="s">
        <v>1451</v>
      </c>
      <c r="F9" s="3295" t="s">
        <v>3056</v>
      </c>
      <c r="G9" s="3325" t="s">
        <v>3057</v>
      </c>
      <c r="H9" s="3295" t="s">
        <v>2139</v>
      </c>
      <c r="I9" s="3326" t="s">
        <v>3058</v>
      </c>
      <c r="J9" s="3295" t="s">
        <v>3059</v>
      </c>
      <c r="K9" s="3295" t="s">
        <v>3059</v>
      </c>
      <c r="L9" s="3295" t="s">
        <v>2643</v>
      </c>
      <c r="M9" s="3295" t="s">
        <v>3016</v>
      </c>
      <c r="N9" s="3295" t="s">
        <v>2470</v>
      </c>
      <c r="O9" s="3295" t="s">
        <v>2644</v>
      </c>
      <c r="P9" s="3295" t="s">
        <v>131</v>
      </c>
      <c r="Q9" s="3295" t="s">
        <v>3060</v>
      </c>
      <c r="R9" s="3295" t="s">
        <v>3061</v>
      </c>
      <c r="S9" s="3295" t="s">
        <v>3019</v>
      </c>
      <c r="T9" s="3295" t="s">
        <v>3062</v>
      </c>
      <c r="U9" s="3295" t="s">
        <v>3063</v>
      </c>
    </row>
    <row r="10" spans="2:27" s="3327" customFormat="1" ht="12" customHeight="1">
      <c r="B10" s="3291"/>
      <c r="C10" s="3286"/>
      <c r="D10" s="3291" t="s">
        <v>3022</v>
      </c>
      <c r="E10" s="3291" t="s">
        <v>3023</v>
      </c>
      <c r="F10" s="3291"/>
      <c r="G10" s="3297"/>
      <c r="H10" s="3291" t="s">
        <v>3064</v>
      </c>
      <c r="I10" s="3296" t="s">
        <v>2470</v>
      </c>
      <c r="J10" s="3291" t="s">
        <v>2648</v>
      </c>
      <c r="K10" s="3291" t="s">
        <v>3065</v>
      </c>
      <c r="L10" s="3291" t="s">
        <v>3066</v>
      </c>
      <c r="M10" s="3291" t="s">
        <v>3027</v>
      </c>
      <c r="N10" s="3291" t="s">
        <v>2648</v>
      </c>
      <c r="O10" s="3291" t="s">
        <v>186</v>
      </c>
      <c r="P10" s="3291" t="s">
        <v>3028</v>
      </c>
      <c r="Q10" s="3291" t="s">
        <v>3067</v>
      </c>
      <c r="R10" s="3291" t="s">
        <v>3068</v>
      </c>
      <c r="S10" s="3291" t="s">
        <v>3069</v>
      </c>
      <c r="T10" s="3291" t="s">
        <v>3070</v>
      </c>
      <c r="U10" s="3292" t="s">
        <v>3071</v>
      </c>
    </row>
    <row r="11" spans="2:27" s="3327" customFormat="1" ht="12" customHeight="1">
      <c r="B11" s="3291"/>
      <c r="C11" s="3286"/>
      <c r="D11" s="3291"/>
      <c r="E11" s="3291"/>
      <c r="F11" s="3291"/>
      <c r="G11" s="3297"/>
      <c r="H11" s="3291"/>
      <c r="I11" s="3296" t="s">
        <v>3072</v>
      </c>
      <c r="J11" s="3291" t="s">
        <v>3025</v>
      </c>
      <c r="K11" s="3291"/>
      <c r="L11" s="3291" t="s">
        <v>2651</v>
      </c>
      <c r="M11" s="3291" t="s">
        <v>3073</v>
      </c>
      <c r="N11" s="3291" t="s">
        <v>2653</v>
      </c>
      <c r="O11" s="3291"/>
      <c r="P11" s="3291" t="s">
        <v>3035</v>
      </c>
      <c r="Q11" s="3291" t="s">
        <v>3074</v>
      </c>
      <c r="R11" s="3291" t="s">
        <v>3075</v>
      </c>
      <c r="S11" s="3291" t="s">
        <v>3030</v>
      </c>
      <c r="T11" s="3291" t="s">
        <v>3046</v>
      </c>
      <c r="U11" s="3292" t="s">
        <v>3033</v>
      </c>
    </row>
    <row r="12" spans="2:27" s="3327" customFormat="1" ht="12" customHeight="1">
      <c r="B12" s="3291"/>
      <c r="C12" s="3286"/>
      <c r="D12" s="3291"/>
      <c r="E12" s="3291"/>
      <c r="F12" s="3291"/>
      <c r="G12" s="3297"/>
      <c r="H12" s="3291"/>
      <c r="I12" s="3296"/>
      <c r="J12" s="3291"/>
      <c r="K12" s="3291"/>
      <c r="L12" s="3291"/>
      <c r="M12" s="3291" t="s">
        <v>2652</v>
      </c>
      <c r="N12" s="3291"/>
      <c r="O12" s="3291"/>
      <c r="P12" s="3291"/>
      <c r="Q12" s="3291" t="s">
        <v>3076</v>
      </c>
      <c r="R12" s="3291" t="s">
        <v>3077</v>
      </c>
      <c r="S12" s="3291" t="s">
        <v>3078</v>
      </c>
      <c r="T12" s="3291"/>
      <c r="U12" s="3292" t="s">
        <v>3038</v>
      </c>
    </row>
    <row r="13" spans="2:27" s="3327" customFormat="1" ht="12" customHeight="1">
      <c r="B13" s="3291"/>
      <c r="C13" s="3286"/>
      <c r="D13" s="3291"/>
      <c r="E13" s="3291"/>
      <c r="F13" s="3291"/>
      <c r="G13" s="3297"/>
      <c r="H13" s="3291"/>
      <c r="I13" s="3296"/>
      <c r="J13" s="3291"/>
      <c r="K13" s="3291"/>
      <c r="L13" s="3291"/>
      <c r="M13" s="3291" t="s">
        <v>2656</v>
      </c>
      <c r="N13" s="3291"/>
      <c r="O13" s="3291"/>
      <c r="P13" s="3291"/>
      <c r="Q13" s="3291" t="s">
        <v>3079</v>
      </c>
      <c r="R13" s="3291" t="s">
        <v>3038</v>
      </c>
      <c r="S13" s="3291" t="s">
        <v>3080</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3081</v>
      </c>
      <c r="R14" s="3291"/>
      <c r="S14" s="3291" t="s">
        <v>3082</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1896</v>
      </c>
      <c r="M15" s="3302" t="s">
        <v>2105</v>
      </c>
      <c r="N15" s="3302" t="s">
        <v>1011</v>
      </c>
      <c r="O15" s="3302" t="s">
        <v>1013</v>
      </c>
      <c r="P15" s="3302" t="s">
        <v>1015</v>
      </c>
      <c r="Q15" s="3302" t="s">
        <v>1832</v>
      </c>
      <c r="R15" s="3302" t="s">
        <v>2615</v>
      </c>
      <c r="S15" s="3302" t="s">
        <v>1590</v>
      </c>
      <c r="T15" s="3302" t="s">
        <v>2386</v>
      </c>
      <c r="U15" s="3303" t="s">
        <v>1833</v>
      </c>
    </row>
    <row r="16" spans="2:27" ht="12" customHeight="1">
      <c r="B16" s="3304" t="s">
        <v>2634</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2635</v>
      </c>
      <c r="C19" s="3266" t="s">
        <v>2583</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1527</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1528</v>
      </c>
      <c r="C23" s="3266" t="s">
        <v>2832</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2636</v>
      </c>
      <c r="C24" s="3315" t="s">
        <v>1838</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3083</v>
      </c>
      <c r="C27" s="242"/>
      <c r="W27" s="1866"/>
    </row>
    <row r="28" spans="2:23" ht="12" customHeight="1">
      <c r="B28" s="242" t="s">
        <v>3084</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3085</v>
      </c>
      <c r="C4" s="4938"/>
      <c r="F4" s="3933" t="s">
        <v>3086</v>
      </c>
      <c r="G4" s="3933"/>
      <c r="H4" s="3933"/>
      <c r="I4" s="3933"/>
      <c r="J4" s="3933"/>
      <c r="K4" s="3933"/>
      <c r="L4" s="1022"/>
      <c r="M4" s="1022"/>
      <c r="N4" s="1022"/>
    </row>
    <row r="5" spans="2:14" ht="15.6" customHeight="1">
      <c r="B5" s="4938" t="s">
        <v>538</v>
      </c>
      <c r="C5" s="4938"/>
      <c r="F5" s="4935" t="s">
        <v>2934</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3087</v>
      </c>
      <c r="G7" s="4946"/>
      <c r="H7" s="4946"/>
      <c r="I7" s="4946"/>
      <c r="J7" s="4947"/>
      <c r="L7" s="3337"/>
      <c r="M7" s="3337"/>
    </row>
    <row r="8" spans="2:14">
      <c r="B8" s="3340"/>
      <c r="F8" s="3341" t="s">
        <v>3088</v>
      </c>
      <c r="G8" s="3342" t="s">
        <v>700</v>
      </c>
      <c r="H8" s="3342" t="s">
        <v>707</v>
      </c>
      <c r="I8" s="3342" t="s">
        <v>1821</v>
      </c>
      <c r="J8" s="3343" t="s">
        <v>1820</v>
      </c>
      <c r="L8" s="3337"/>
      <c r="M8" s="3337"/>
    </row>
    <row r="9" spans="2:14">
      <c r="B9" s="3340"/>
      <c r="D9" s="2683" t="s">
        <v>3089</v>
      </c>
      <c r="F9" s="3344" t="s">
        <v>3090</v>
      </c>
      <c r="G9" s="3345"/>
      <c r="H9" s="3345" t="s">
        <v>717</v>
      </c>
      <c r="I9" s="3345" t="s">
        <v>2416</v>
      </c>
      <c r="J9" s="3346" t="s">
        <v>3091</v>
      </c>
      <c r="L9" s="3337"/>
      <c r="M9" s="3337"/>
    </row>
    <row r="10" spans="2:14">
      <c r="B10" s="3340"/>
      <c r="F10" s="3344" t="s">
        <v>3092</v>
      </c>
      <c r="G10" s="3345"/>
      <c r="H10" s="3345" t="s">
        <v>3093</v>
      </c>
      <c r="I10" s="3345" t="s">
        <v>3094</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3095</v>
      </c>
      <c r="C12" s="4937"/>
      <c r="D12" s="4937"/>
      <c r="E12" s="3350"/>
      <c r="F12" s="3351"/>
      <c r="G12" s="3351"/>
      <c r="H12" s="3351"/>
      <c r="I12" s="3351"/>
      <c r="J12" s="3351"/>
      <c r="L12" s="3337"/>
      <c r="M12" s="3337"/>
    </row>
    <row r="13" spans="2:14" ht="30" customHeight="1">
      <c r="B13" s="3352"/>
      <c r="C13" s="4927" t="s">
        <v>3096</v>
      </c>
      <c r="D13" s="4927"/>
      <c r="E13" s="3353"/>
      <c r="F13" s="3354"/>
      <c r="G13" s="3355"/>
      <c r="H13" s="3354"/>
      <c r="I13" s="3354"/>
      <c r="J13" s="3354"/>
      <c r="L13" s="3337"/>
      <c r="M13" s="3337"/>
    </row>
    <row r="14" spans="2:14" ht="14.4" customHeight="1">
      <c r="B14" s="3356"/>
      <c r="C14" s="4926" t="s">
        <v>3097</v>
      </c>
      <c r="D14" s="4926"/>
      <c r="E14" s="3357" t="s">
        <v>2583</v>
      </c>
      <c r="F14" s="3358"/>
      <c r="G14" s="3359">
        <v>0.15</v>
      </c>
      <c r="H14" s="3358"/>
      <c r="I14" s="3358"/>
      <c r="J14" s="3358"/>
      <c r="L14" s="3337"/>
      <c r="M14" s="3337"/>
    </row>
    <row r="15" spans="2:14" ht="14.4" customHeight="1">
      <c r="B15" s="3360"/>
      <c r="C15" s="4930" t="s">
        <v>3098</v>
      </c>
      <c r="D15" s="4930"/>
      <c r="E15" s="3361" t="s">
        <v>2832</v>
      </c>
      <c r="F15" s="3358"/>
      <c r="G15" s="3359">
        <v>0.25</v>
      </c>
      <c r="H15" s="3358"/>
      <c r="I15" s="3358"/>
      <c r="J15" s="3362"/>
      <c r="L15" s="3337"/>
      <c r="M15" s="3337"/>
    </row>
    <row r="16" spans="2:14" ht="14.4" customHeight="1">
      <c r="B16" s="3360"/>
      <c r="C16" s="4930" t="s">
        <v>3099</v>
      </c>
      <c r="D16" s="4930"/>
      <c r="E16" s="3361" t="s">
        <v>1838</v>
      </c>
      <c r="F16" s="3358"/>
      <c r="G16" s="3359">
        <v>0.375</v>
      </c>
      <c r="H16" s="3358"/>
      <c r="I16" s="3358"/>
      <c r="J16" s="3362"/>
      <c r="L16" s="3337"/>
      <c r="M16" s="3337"/>
    </row>
    <row r="17" spans="2:13" ht="14.4" customHeight="1">
      <c r="B17" s="3363"/>
      <c r="C17" s="4925" t="s">
        <v>3100</v>
      </c>
      <c r="D17" s="4925"/>
      <c r="E17" s="3364"/>
      <c r="F17" s="3358"/>
      <c r="G17" s="3359"/>
      <c r="H17" s="3358"/>
      <c r="I17" s="3358"/>
      <c r="J17" s="3362"/>
      <c r="L17" s="3337"/>
      <c r="M17" s="3337"/>
    </row>
    <row r="18" spans="2:13" ht="14.4" customHeight="1">
      <c r="B18" s="3356"/>
      <c r="C18" s="4926" t="s">
        <v>3097</v>
      </c>
      <c r="D18" s="4926"/>
      <c r="E18" s="3357" t="s">
        <v>2834</v>
      </c>
      <c r="F18" s="3358"/>
      <c r="G18" s="3359">
        <v>0.15</v>
      </c>
      <c r="H18" s="3358"/>
      <c r="I18" s="3358"/>
      <c r="J18" s="3365"/>
      <c r="L18" s="3337"/>
      <c r="M18" s="3337"/>
    </row>
    <row r="19" spans="2:13" ht="14.4" customHeight="1">
      <c r="B19" s="3360"/>
      <c r="C19" s="4930" t="s">
        <v>3098</v>
      </c>
      <c r="D19" s="4930"/>
      <c r="E19" s="3361" t="s">
        <v>1841</v>
      </c>
      <c r="F19" s="3358"/>
      <c r="G19" s="3359">
        <v>0.3125</v>
      </c>
      <c r="H19" s="3358"/>
      <c r="I19" s="3358"/>
      <c r="J19" s="3362"/>
      <c r="L19" s="3337"/>
      <c r="M19" s="3337"/>
    </row>
    <row r="20" spans="2:13" ht="14.4" customHeight="1">
      <c r="B20" s="3360"/>
      <c r="C20" s="4930" t="s">
        <v>3099</v>
      </c>
      <c r="D20" s="4930"/>
      <c r="E20" s="3361" t="s">
        <v>2835</v>
      </c>
      <c r="F20" s="3358"/>
      <c r="G20" s="3359">
        <v>0.5</v>
      </c>
      <c r="H20" s="3358"/>
      <c r="I20" s="3358"/>
      <c r="J20" s="3362"/>
      <c r="L20" s="3337"/>
      <c r="M20" s="3337"/>
    </row>
    <row r="21" spans="2:13">
      <c r="B21" s="4931" t="s">
        <v>3101</v>
      </c>
      <c r="C21" s="4932"/>
      <c r="D21" s="4932"/>
      <c r="E21" s="3364"/>
      <c r="F21" s="3358"/>
      <c r="G21" s="3366"/>
      <c r="H21" s="3358"/>
      <c r="I21" s="3358"/>
      <c r="J21" s="3367"/>
      <c r="L21" s="3337"/>
      <c r="M21" s="3337"/>
    </row>
    <row r="22" spans="2:13">
      <c r="B22" s="3352"/>
      <c r="C22" s="4933" t="s">
        <v>3102</v>
      </c>
      <c r="D22" s="4933"/>
      <c r="E22" s="3357" t="s">
        <v>1727</v>
      </c>
      <c r="F22" s="3358"/>
      <c r="G22" s="3366"/>
      <c r="H22" s="3358"/>
      <c r="I22" s="3358"/>
      <c r="J22" s="3368"/>
      <c r="L22" s="3337"/>
      <c r="M22" s="3337"/>
    </row>
    <row r="23" spans="2:13" ht="14.4" customHeight="1">
      <c r="B23" s="3360"/>
      <c r="C23" s="4934" t="s">
        <v>3103</v>
      </c>
      <c r="D23" s="4934"/>
      <c r="E23" s="3361" t="s">
        <v>2838</v>
      </c>
      <c r="F23" s="3358"/>
      <c r="G23" s="3366"/>
      <c r="H23" s="3358"/>
      <c r="I23" s="3358"/>
      <c r="J23" s="3368"/>
      <c r="L23" s="3337"/>
      <c r="M23" s="3337"/>
    </row>
    <row r="24" spans="2:13" ht="14.4" customHeight="1">
      <c r="B24" s="3363"/>
      <c r="C24" s="4934" t="s">
        <v>3104</v>
      </c>
      <c r="D24" s="4934"/>
      <c r="E24" s="3361" t="s">
        <v>1728</v>
      </c>
      <c r="F24" s="3358"/>
      <c r="G24" s="3366"/>
      <c r="H24" s="3358"/>
      <c r="I24" s="3358"/>
      <c r="J24" s="3368"/>
      <c r="L24" s="3337"/>
      <c r="M24" s="3337"/>
    </row>
    <row r="25" spans="2:13" ht="14.4" customHeight="1">
      <c r="B25" s="4931" t="s">
        <v>3105</v>
      </c>
      <c r="C25" s="4932"/>
      <c r="D25" s="4932"/>
      <c r="E25" s="3369"/>
      <c r="F25" s="3358"/>
      <c r="G25" s="3359"/>
      <c r="H25" s="3358"/>
      <c r="I25" s="3358"/>
      <c r="J25" s="3370"/>
      <c r="L25" s="3337"/>
      <c r="M25" s="3337"/>
    </row>
    <row r="26" spans="2:13" ht="14.4" customHeight="1">
      <c r="B26" s="3356"/>
      <c r="C26" s="4933" t="s">
        <v>3106</v>
      </c>
      <c r="D26" s="4933"/>
      <c r="E26" s="3357" t="s">
        <v>2841</v>
      </c>
      <c r="F26" s="3358"/>
      <c r="G26" s="3359">
        <v>0.15</v>
      </c>
      <c r="H26" s="3358"/>
      <c r="I26" s="3358"/>
      <c r="J26" s="3370"/>
      <c r="L26" s="3337"/>
      <c r="M26" s="3337"/>
    </row>
    <row r="27" spans="2:13" ht="14.4" customHeight="1">
      <c r="B27" s="3360"/>
      <c r="C27" s="4934" t="s">
        <v>3107</v>
      </c>
      <c r="D27" s="4934"/>
      <c r="E27" s="3361" t="s">
        <v>1729</v>
      </c>
      <c r="F27" s="3358"/>
      <c r="G27" s="3359">
        <v>0.15</v>
      </c>
      <c r="H27" s="3358"/>
      <c r="I27" s="3358"/>
      <c r="J27" s="3370"/>
      <c r="L27" s="3337"/>
      <c r="M27" s="3337"/>
    </row>
    <row r="28" spans="2:13" ht="14.4" customHeight="1">
      <c r="B28" s="3360"/>
      <c r="C28" s="4934" t="s">
        <v>3108</v>
      </c>
      <c r="D28" s="4934"/>
      <c r="E28" s="3361" t="s">
        <v>2844</v>
      </c>
      <c r="F28" s="3358"/>
      <c r="G28" s="3359">
        <v>0.15</v>
      </c>
      <c r="H28" s="3358"/>
      <c r="I28" s="3358"/>
      <c r="J28" s="3370"/>
      <c r="L28" s="3337"/>
      <c r="M28" s="3337"/>
    </row>
    <row r="29" spans="2:13" ht="14.4" customHeight="1">
      <c r="B29" s="3360"/>
      <c r="C29" s="4934" t="s">
        <v>3109</v>
      </c>
      <c r="D29" s="4934"/>
      <c r="E29" s="3361" t="s">
        <v>1731</v>
      </c>
      <c r="F29" s="3358"/>
      <c r="G29" s="3359">
        <v>0.15</v>
      </c>
      <c r="H29" s="3358"/>
      <c r="I29" s="3358"/>
      <c r="J29" s="3370"/>
      <c r="L29" s="3337"/>
      <c r="M29" s="3337"/>
    </row>
    <row r="30" spans="2:13" ht="14.4" customHeight="1">
      <c r="B30" s="3360"/>
      <c r="C30" s="4934" t="s">
        <v>3110</v>
      </c>
      <c r="D30" s="4934"/>
      <c r="E30" s="3361" t="s">
        <v>2846</v>
      </c>
      <c r="F30" s="3358"/>
      <c r="G30" s="3359">
        <v>0.15</v>
      </c>
      <c r="H30" s="3358"/>
      <c r="I30" s="3358"/>
      <c r="J30" s="3370"/>
      <c r="L30" s="3337"/>
      <c r="M30" s="3337"/>
    </row>
    <row r="31" spans="2:13" ht="14.4" customHeight="1">
      <c r="B31" s="3360"/>
      <c r="C31" s="4934" t="s">
        <v>3111</v>
      </c>
      <c r="D31" s="4934"/>
      <c r="E31" s="3361" t="s">
        <v>1733</v>
      </c>
      <c r="F31" s="3358"/>
      <c r="G31" s="3359">
        <v>0.15</v>
      </c>
      <c r="H31" s="3358"/>
      <c r="I31" s="3358"/>
      <c r="J31" s="3370"/>
      <c r="L31" s="3337"/>
      <c r="M31" s="3337"/>
    </row>
    <row r="32" spans="2:13" ht="14.4" customHeight="1">
      <c r="B32" s="3360"/>
      <c r="C32" s="4934" t="s">
        <v>3112</v>
      </c>
      <c r="D32" s="4934"/>
      <c r="E32" s="3361" t="s">
        <v>2849</v>
      </c>
      <c r="F32" s="3358"/>
      <c r="G32" s="3359">
        <v>0.15</v>
      </c>
      <c r="H32" s="3358"/>
      <c r="I32" s="3358"/>
      <c r="J32" s="3370"/>
      <c r="L32" s="3337"/>
      <c r="M32" s="3337"/>
    </row>
    <row r="33" spans="2:13" ht="14.4" customHeight="1">
      <c r="B33" s="3360"/>
      <c r="C33" s="4934" t="s">
        <v>3113</v>
      </c>
      <c r="D33" s="4934"/>
      <c r="E33" s="3361" t="s">
        <v>1753</v>
      </c>
      <c r="F33" s="3358"/>
      <c r="G33" s="3359">
        <v>0.15</v>
      </c>
      <c r="H33" s="3358"/>
      <c r="I33" s="3358"/>
      <c r="J33" s="3370"/>
      <c r="L33" s="3337"/>
      <c r="M33" s="3337"/>
    </row>
    <row r="34" spans="2:13" ht="14.4" customHeight="1">
      <c r="B34" s="3360"/>
      <c r="C34" s="4934" t="s">
        <v>3114</v>
      </c>
      <c r="D34" s="4934"/>
      <c r="E34" s="3361" t="s">
        <v>2852</v>
      </c>
      <c r="F34" s="3358"/>
      <c r="G34" s="3359">
        <v>0.15</v>
      </c>
      <c r="H34" s="3358"/>
      <c r="I34" s="3358"/>
      <c r="J34" s="3370"/>
      <c r="L34" s="3337"/>
      <c r="M34" s="3337"/>
    </row>
    <row r="35" spans="2:13" ht="14.4" customHeight="1">
      <c r="B35" s="4928" t="s">
        <v>3115</v>
      </c>
      <c r="C35" s="4929"/>
      <c r="D35" s="4929"/>
      <c r="E35" s="3361" t="s">
        <v>1755</v>
      </c>
      <c r="F35" s="3371"/>
      <c r="G35" s="3372">
        <v>0.45</v>
      </c>
      <c r="H35" s="3358"/>
      <c r="I35" s="3373"/>
      <c r="J35" s="3374"/>
      <c r="L35" s="3337"/>
      <c r="M35" s="3337"/>
    </row>
    <row r="36" spans="2:13">
      <c r="B36" s="4939" t="s">
        <v>3087</v>
      </c>
      <c r="C36" s="4940"/>
      <c r="D36" s="4940"/>
      <c r="E36" s="3375" t="s">
        <v>2702</v>
      </c>
      <c r="F36" s="3376"/>
      <c r="G36" s="3376"/>
      <c r="H36" s="3362"/>
      <c r="I36" s="3376"/>
      <c r="J36" s="3376"/>
      <c r="L36" s="3337"/>
      <c r="M36" s="3337"/>
    </row>
    <row r="37" spans="2:13">
      <c r="E37" s="3377"/>
      <c r="L37" s="3337"/>
      <c r="M37" s="3337"/>
    </row>
    <row r="38" spans="2:13" ht="18" customHeight="1">
      <c r="B38" s="3338"/>
      <c r="C38" s="3339"/>
      <c r="D38" s="3339"/>
      <c r="E38" s="3378"/>
      <c r="F38" s="4942" t="s">
        <v>3116</v>
      </c>
      <c r="G38" s="4943"/>
      <c r="H38" s="4943"/>
      <c r="I38" s="4944"/>
      <c r="L38" s="3337"/>
      <c r="M38" s="3337"/>
    </row>
    <row r="39" spans="2:13">
      <c r="B39" s="3340"/>
      <c r="E39" s="3377"/>
      <c r="F39" s="3343" t="s">
        <v>2937</v>
      </c>
      <c r="G39" s="3342" t="s">
        <v>700</v>
      </c>
      <c r="H39" s="3342" t="s">
        <v>707</v>
      </c>
      <c r="I39" s="3379" t="s">
        <v>3117</v>
      </c>
      <c r="L39" s="3337"/>
      <c r="M39" s="3337"/>
    </row>
    <row r="40" spans="2:13">
      <c r="B40" s="3340"/>
      <c r="E40" s="3377"/>
      <c r="F40" s="3346" t="s">
        <v>2609</v>
      </c>
      <c r="G40" s="3345"/>
      <c r="H40" s="3345" t="s">
        <v>1001</v>
      </c>
      <c r="I40" s="3380"/>
      <c r="L40" s="3337"/>
      <c r="M40" s="3337"/>
    </row>
    <row r="41" spans="2:13">
      <c r="B41" s="3340"/>
      <c r="E41" s="3377"/>
      <c r="F41" s="3346"/>
      <c r="G41" s="3345"/>
      <c r="H41" s="3345" t="s">
        <v>2966</v>
      </c>
      <c r="I41" s="3380"/>
      <c r="L41" s="3337"/>
      <c r="M41" s="3337"/>
    </row>
    <row r="42" spans="2:13">
      <c r="B42" s="3340"/>
      <c r="E42" s="3377"/>
      <c r="F42" s="3346"/>
      <c r="G42" s="3345"/>
      <c r="H42" s="3345" t="s">
        <v>3118</v>
      </c>
      <c r="I42" s="3380"/>
      <c r="L42" s="3337"/>
      <c r="M42" s="3337"/>
    </row>
    <row r="43" spans="2:13">
      <c r="B43" s="3340"/>
      <c r="E43" s="3377"/>
      <c r="F43" s="3346"/>
      <c r="G43" s="3345"/>
      <c r="H43" s="3345" t="s">
        <v>3119</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3095</v>
      </c>
      <c r="C46" s="4937"/>
      <c r="D46" s="4937"/>
      <c r="E46" s="3350"/>
      <c r="F46" s="3351"/>
      <c r="G46" s="3351"/>
      <c r="H46" s="3351"/>
      <c r="I46" s="3351"/>
      <c r="L46" s="3337"/>
      <c r="M46" s="3337"/>
    </row>
    <row r="47" spans="2:13" ht="27.6" customHeight="1">
      <c r="B47" s="3352"/>
      <c r="C47" s="4927" t="s">
        <v>3120</v>
      </c>
      <c r="D47" s="4927"/>
      <c r="E47" s="3353"/>
      <c r="F47" s="3354"/>
      <c r="G47" s="3382"/>
      <c r="H47" s="3354"/>
      <c r="I47" s="3354"/>
      <c r="L47" s="3337"/>
      <c r="M47" s="3337"/>
    </row>
    <row r="48" spans="2:13" ht="14.4" customHeight="1">
      <c r="B48" s="3356"/>
      <c r="C48" s="4926" t="s">
        <v>3097</v>
      </c>
      <c r="D48" s="4926"/>
      <c r="E48" s="3353" t="s">
        <v>1762</v>
      </c>
      <c r="F48" s="3383"/>
      <c r="G48" s="3384">
        <v>0.05</v>
      </c>
      <c r="H48" s="3383"/>
      <c r="I48" s="3383"/>
      <c r="L48" s="3337"/>
      <c r="M48" s="3337"/>
    </row>
    <row r="49" spans="2:13" ht="14.4" customHeight="1">
      <c r="B49" s="3360"/>
      <c r="C49" s="4930" t="s">
        <v>3121</v>
      </c>
      <c r="D49" s="4930"/>
      <c r="E49" s="3353" t="s">
        <v>1960</v>
      </c>
      <c r="F49" s="3358"/>
      <c r="G49" s="3385">
        <v>7.4999999999999997E-2</v>
      </c>
      <c r="H49" s="3358"/>
      <c r="I49" s="3358"/>
      <c r="L49" s="3337"/>
      <c r="M49" s="3337"/>
    </row>
    <row r="50" spans="2:13" ht="14.4" customHeight="1">
      <c r="B50" s="3360"/>
      <c r="C50" s="4930" t="s">
        <v>3122</v>
      </c>
      <c r="D50" s="4930"/>
      <c r="E50" s="3353" t="s">
        <v>1756</v>
      </c>
      <c r="F50" s="3358"/>
      <c r="G50" s="3385">
        <v>0.1</v>
      </c>
      <c r="H50" s="3358"/>
      <c r="I50" s="3358"/>
      <c r="J50" s="3386"/>
      <c r="L50" s="3337"/>
      <c r="M50" s="3337"/>
    </row>
    <row r="51" spans="2:13" ht="28.5" customHeight="1">
      <c r="B51" s="3363"/>
      <c r="C51" s="4941" t="s">
        <v>3123</v>
      </c>
      <c r="D51" s="4941"/>
      <c r="E51" s="3353"/>
      <c r="F51" s="3351"/>
      <c r="G51" s="3387"/>
      <c r="H51" s="3351"/>
      <c r="I51" s="3351"/>
      <c r="J51" s="3386"/>
      <c r="L51" s="3337"/>
      <c r="M51" s="3337"/>
    </row>
    <row r="52" spans="2:13" ht="14.4" customHeight="1">
      <c r="B52" s="3356"/>
      <c r="C52" s="4926" t="s">
        <v>3097</v>
      </c>
      <c r="D52" s="4926"/>
      <c r="E52" s="3353" t="s">
        <v>1961</v>
      </c>
      <c r="F52" s="3383"/>
      <c r="G52" s="3384">
        <v>3.7499999999999999E-2</v>
      </c>
      <c r="H52" s="3383"/>
      <c r="I52" s="3383"/>
      <c r="J52" s="3386"/>
      <c r="L52" s="3337"/>
      <c r="M52" s="3337"/>
    </row>
    <row r="53" spans="2:13" ht="14.4" customHeight="1">
      <c r="B53" s="3360"/>
      <c r="C53" s="4930" t="s">
        <v>3121</v>
      </c>
      <c r="D53" s="4930"/>
      <c r="E53" s="3353" t="s">
        <v>1758</v>
      </c>
      <c r="F53" s="3358"/>
      <c r="G53" s="3388">
        <v>5.6250000000000001E-2</v>
      </c>
      <c r="H53" s="3358"/>
      <c r="I53" s="3358"/>
      <c r="J53" s="3386"/>
      <c r="L53" s="3337"/>
      <c r="M53" s="3337"/>
    </row>
    <row r="54" spans="2:13" ht="14.4" customHeight="1">
      <c r="B54" s="3360"/>
      <c r="C54" s="4930" t="s">
        <v>3122</v>
      </c>
      <c r="D54" s="4930"/>
      <c r="E54" s="3353" t="s">
        <v>2859</v>
      </c>
      <c r="F54" s="3358"/>
      <c r="G54" s="3385">
        <v>7.4999999999999997E-2</v>
      </c>
      <c r="H54" s="3358"/>
      <c r="I54" s="3358"/>
      <c r="L54" s="3337"/>
      <c r="M54" s="3337"/>
    </row>
    <row r="55" spans="2:13" ht="30" customHeight="1">
      <c r="B55" s="3363"/>
      <c r="C55" s="4941" t="s">
        <v>3124</v>
      </c>
      <c r="D55" s="4941"/>
      <c r="E55" s="3353"/>
      <c r="F55" s="3351"/>
      <c r="G55" s="3389"/>
      <c r="H55" s="3351"/>
      <c r="I55" s="3351"/>
      <c r="L55" s="3337"/>
      <c r="M55" s="3337"/>
    </row>
    <row r="56" spans="2:13" ht="14.4" customHeight="1">
      <c r="B56" s="3356"/>
      <c r="C56" s="4926" t="s">
        <v>3097</v>
      </c>
      <c r="D56" s="4926"/>
      <c r="E56" s="3353" t="s">
        <v>1759</v>
      </c>
      <c r="F56" s="3383"/>
      <c r="G56" s="3384">
        <v>2.5000000000000001E-2</v>
      </c>
      <c r="H56" s="3383"/>
      <c r="I56" s="3383"/>
      <c r="L56" s="3337"/>
      <c r="M56" s="3337"/>
    </row>
    <row r="57" spans="2:13" ht="14.4" customHeight="1">
      <c r="B57" s="3360"/>
      <c r="C57" s="4930" t="s">
        <v>3121</v>
      </c>
      <c r="D57" s="4930"/>
      <c r="E57" s="3353" t="s">
        <v>1966</v>
      </c>
      <c r="F57" s="3358"/>
      <c r="G57" s="3385">
        <v>3.7499999999999999E-2</v>
      </c>
      <c r="H57" s="3358"/>
      <c r="I57" s="3358"/>
      <c r="J57" s="3386"/>
      <c r="L57" s="3337"/>
      <c r="M57" s="3337"/>
    </row>
    <row r="58" spans="2:13" ht="14.4" customHeight="1">
      <c r="B58" s="3360"/>
      <c r="C58" s="4930" t="s">
        <v>3122</v>
      </c>
      <c r="D58" s="4930"/>
      <c r="E58" s="3353" t="s">
        <v>1761</v>
      </c>
      <c r="F58" s="3358"/>
      <c r="G58" s="3385">
        <v>0.05</v>
      </c>
      <c r="H58" s="3358"/>
      <c r="I58" s="3358"/>
      <c r="J58" s="3386"/>
      <c r="L58" s="3337"/>
      <c r="M58" s="3337"/>
    </row>
    <row r="59" spans="2:13">
      <c r="B59" s="4931" t="s">
        <v>3101</v>
      </c>
      <c r="C59" s="4932"/>
      <c r="D59" s="4932"/>
      <c r="E59" s="3353"/>
      <c r="F59" s="3351"/>
      <c r="G59" s="3366"/>
      <c r="H59" s="3351"/>
      <c r="I59" s="3351"/>
      <c r="J59" s="3386"/>
      <c r="L59" s="3337"/>
      <c r="M59" s="3337"/>
    </row>
    <row r="60" spans="2:13">
      <c r="B60" s="3352"/>
      <c r="C60" s="4933" t="s">
        <v>3102</v>
      </c>
      <c r="D60" s="4933"/>
      <c r="E60" s="3353" t="s">
        <v>1969</v>
      </c>
      <c r="F60" s="3383"/>
      <c r="G60" s="3366"/>
      <c r="H60" s="3383"/>
      <c r="I60" s="3383"/>
      <c r="J60" s="3386"/>
      <c r="L60" s="3337"/>
      <c r="M60" s="3337"/>
    </row>
    <row r="61" spans="2:13" ht="14.4" customHeight="1">
      <c r="B61" s="3360"/>
      <c r="C61" s="4934" t="s">
        <v>3103</v>
      </c>
      <c r="D61" s="4934"/>
      <c r="E61" s="3353" t="s">
        <v>1736</v>
      </c>
      <c r="F61" s="3351"/>
      <c r="G61" s="3366"/>
      <c r="H61" s="3351"/>
      <c r="I61" s="3351"/>
      <c r="J61" s="3386"/>
      <c r="L61" s="3337"/>
      <c r="M61" s="3337"/>
    </row>
    <row r="62" spans="2:13" ht="14.4" customHeight="1">
      <c r="B62" s="3360"/>
      <c r="C62" s="4934" t="s">
        <v>3104</v>
      </c>
      <c r="D62" s="4934"/>
      <c r="E62" s="3353" t="s">
        <v>1738</v>
      </c>
      <c r="F62" s="3351"/>
      <c r="G62" s="3366"/>
      <c r="H62" s="3351"/>
      <c r="I62" s="3351"/>
      <c r="J62" s="3386"/>
      <c r="L62" s="3337"/>
      <c r="M62" s="3337"/>
    </row>
    <row r="63" spans="2:13" ht="14.4" customHeight="1">
      <c r="B63" s="4931" t="s">
        <v>3105</v>
      </c>
      <c r="C63" s="4932"/>
      <c r="D63" s="4932"/>
      <c r="E63" s="3390"/>
      <c r="F63" s="3351"/>
      <c r="G63" s="3389"/>
      <c r="H63" s="3351"/>
      <c r="I63" s="3351"/>
      <c r="L63" s="3337"/>
      <c r="M63" s="3337"/>
    </row>
    <row r="64" spans="2:13" ht="14.4" customHeight="1">
      <c r="B64" s="3356"/>
      <c r="C64" s="4933" t="s">
        <v>3106</v>
      </c>
      <c r="D64" s="4933"/>
      <c r="E64" s="3353" t="s">
        <v>1740</v>
      </c>
      <c r="F64" s="3383"/>
      <c r="G64" s="3384">
        <v>0.125</v>
      </c>
      <c r="H64" s="3383"/>
      <c r="I64" s="3383"/>
      <c r="J64" s="3386"/>
      <c r="L64" s="3337"/>
      <c r="M64" s="3337"/>
    </row>
    <row r="65" spans="2:13" ht="14.4" customHeight="1">
      <c r="B65" s="3360"/>
      <c r="C65" s="4934" t="s">
        <v>3107</v>
      </c>
      <c r="D65" s="4934"/>
      <c r="E65" s="3353" t="s">
        <v>2880</v>
      </c>
      <c r="F65" s="3358"/>
      <c r="G65" s="3385">
        <v>0.125</v>
      </c>
      <c r="H65" s="3358"/>
      <c r="I65" s="3358"/>
      <c r="J65" s="3386"/>
      <c r="L65" s="3337"/>
      <c r="M65" s="3337"/>
    </row>
    <row r="66" spans="2:13" ht="14.4" customHeight="1">
      <c r="B66" s="3360"/>
      <c r="C66" s="4934" t="s">
        <v>3108</v>
      </c>
      <c r="D66" s="4934"/>
      <c r="E66" s="3353" t="s">
        <v>1745</v>
      </c>
      <c r="F66" s="3358"/>
      <c r="G66" s="3385">
        <v>0.125</v>
      </c>
      <c r="H66" s="3358"/>
      <c r="I66" s="3358"/>
      <c r="J66" s="3386"/>
      <c r="L66" s="3337"/>
      <c r="M66" s="3337"/>
    </row>
    <row r="67" spans="2:13" ht="14.4" customHeight="1">
      <c r="B67" s="3360"/>
      <c r="C67" s="4934" t="s">
        <v>3109</v>
      </c>
      <c r="D67" s="4934"/>
      <c r="E67" s="3353" t="s">
        <v>1747</v>
      </c>
      <c r="F67" s="3358"/>
      <c r="G67" s="3385">
        <v>0.125</v>
      </c>
      <c r="H67" s="3358"/>
      <c r="I67" s="3358"/>
      <c r="J67" s="3386"/>
      <c r="L67" s="3337"/>
      <c r="M67" s="3337"/>
    </row>
    <row r="68" spans="2:13" ht="14.4" customHeight="1">
      <c r="B68" s="3360"/>
      <c r="C68" s="4934" t="s">
        <v>3110</v>
      </c>
      <c r="D68" s="4934"/>
      <c r="E68" s="3353" t="s">
        <v>1749</v>
      </c>
      <c r="F68" s="3358"/>
      <c r="G68" s="3385">
        <v>0.125</v>
      </c>
      <c r="H68" s="3358"/>
      <c r="I68" s="3358"/>
      <c r="J68" s="3386"/>
      <c r="L68" s="3337"/>
      <c r="M68" s="3337"/>
    </row>
    <row r="69" spans="2:13" ht="14.4" customHeight="1">
      <c r="B69" s="3360"/>
      <c r="C69" s="4934" t="s">
        <v>3111</v>
      </c>
      <c r="D69" s="4934"/>
      <c r="E69" s="3353" t="s">
        <v>2886</v>
      </c>
      <c r="F69" s="3358"/>
      <c r="G69" s="3385">
        <v>0.125</v>
      </c>
      <c r="H69" s="3358"/>
      <c r="I69" s="3358"/>
      <c r="J69" s="3386"/>
      <c r="L69" s="3337"/>
      <c r="M69" s="3337"/>
    </row>
    <row r="70" spans="2:13" ht="14.4" customHeight="1">
      <c r="B70" s="3360"/>
      <c r="C70" s="4934" t="s">
        <v>3112</v>
      </c>
      <c r="D70" s="4934"/>
      <c r="E70" s="3353" t="s">
        <v>1765</v>
      </c>
      <c r="F70" s="3358"/>
      <c r="G70" s="3385">
        <v>0.125</v>
      </c>
      <c r="H70" s="3358"/>
      <c r="I70" s="3358"/>
      <c r="J70" s="3386"/>
      <c r="L70" s="3337"/>
      <c r="M70" s="3337"/>
    </row>
    <row r="71" spans="2:13" ht="14.4" customHeight="1">
      <c r="B71" s="3360"/>
      <c r="C71" s="4934" t="s">
        <v>3113</v>
      </c>
      <c r="D71" s="4934"/>
      <c r="E71" s="3353" t="s">
        <v>1767</v>
      </c>
      <c r="F71" s="3358"/>
      <c r="G71" s="3385">
        <v>0.125</v>
      </c>
      <c r="H71" s="3358"/>
      <c r="I71" s="3358"/>
      <c r="J71" s="3386"/>
      <c r="L71" s="3337"/>
      <c r="M71" s="3337"/>
    </row>
    <row r="72" spans="2:13" ht="14.4" customHeight="1">
      <c r="B72" s="3360"/>
      <c r="C72" s="4934" t="s">
        <v>3114</v>
      </c>
      <c r="D72" s="4934"/>
      <c r="E72" s="3353" t="s">
        <v>2710</v>
      </c>
      <c r="F72" s="3358"/>
      <c r="G72" s="3385">
        <v>0.125</v>
      </c>
      <c r="H72" s="3358"/>
      <c r="I72" s="3358"/>
      <c r="J72" s="3386"/>
      <c r="L72" s="3337"/>
      <c r="M72" s="3337"/>
    </row>
    <row r="73" spans="2:13" ht="14.4" customHeight="1">
      <c r="B73" s="4928" t="s">
        <v>3125</v>
      </c>
      <c r="C73" s="4929"/>
      <c r="D73" s="4929"/>
      <c r="E73" s="3353" t="s">
        <v>2887</v>
      </c>
      <c r="F73" s="3391"/>
      <c r="G73" s="3391"/>
      <c r="H73" s="3358"/>
      <c r="I73" s="3391"/>
      <c r="J73" s="3386"/>
      <c r="L73" s="3337"/>
      <c r="M73" s="3337"/>
    </row>
    <row r="74" spans="2:13">
      <c r="B74" s="4939" t="s">
        <v>3126</v>
      </c>
      <c r="C74" s="4940"/>
      <c r="D74" s="4940"/>
      <c r="E74" s="3392" t="s">
        <v>1851</v>
      </c>
      <c r="F74" s="3391"/>
      <c r="G74" s="3391"/>
      <c r="H74" s="3358"/>
      <c r="I74" s="3391"/>
      <c r="J74" s="3386"/>
      <c r="L74" s="3337"/>
      <c r="M74" s="3337"/>
    </row>
    <row r="75" spans="2:13" ht="12.6">
      <c r="B75" s="4937" t="s">
        <v>3127</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3128</v>
      </c>
      <c r="D4" s="4290" t="s">
        <v>329</v>
      </c>
      <c r="E4" s="4290"/>
      <c r="F4" s="4290"/>
      <c r="G4" s="4290"/>
      <c r="H4" s="4290"/>
    </row>
    <row r="5" spans="2:8">
      <c r="B5" s="1812">
        <v>2023.4</v>
      </c>
      <c r="D5" s="4290" t="s">
        <v>2934</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3129</v>
      </c>
      <c r="G10" s="1820" t="s">
        <v>3130</v>
      </c>
    </row>
    <row r="11" spans="2:8">
      <c r="B11" s="1815"/>
      <c r="D11" s="1822" t="s">
        <v>126</v>
      </c>
      <c r="E11" s="1822" t="s">
        <v>139</v>
      </c>
      <c r="F11" s="1822" t="s">
        <v>141</v>
      </c>
      <c r="G11" s="1822" t="s">
        <v>167</v>
      </c>
    </row>
    <row r="12" spans="2:8">
      <c r="B12" s="1815" t="s">
        <v>785</v>
      </c>
      <c r="D12" s="1834"/>
      <c r="E12" s="1834"/>
      <c r="F12" s="1834"/>
      <c r="G12" s="1834"/>
    </row>
    <row r="13" spans="2:8">
      <c r="B13" s="1827" t="s">
        <v>3131</v>
      </c>
      <c r="C13" s="1829" t="s">
        <v>2583</v>
      </c>
      <c r="D13" s="1834"/>
      <c r="E13" s="1834"/>
      <c r="F13" s="1834"/>
      <c r="G13" s="1834"/>
    </row>
    <row r="14" spans="2:8">
      <c r="B14" s="1831" t="s">
        <v>3132</v>
      </c>
      <c r="C14" s="1833" t="s">
        <v>2832</v>
      </c>
      <c r="D14" s="1834"/>
      <c r="E14" s="1834"/>
      <c r="F14" s="1834"/>
      <c r="G14" s="1834"/>
    </row>
    <row r="15" spans="2:8">
      <c r="B15" s="1831" t="s">
        <v>3133</v>
      </c>
      <c r="C15" s="1833" t="s">
        <v>1838</v>
      </c>
      <c r="D15" s="1834"/>
      <c r="E15" s="1834"/>
      <c r="F15" s="1834"/>
      <c r="G15" s="1834"/>
    </row>
    <row r="16" spans="2:8">
      <c r="B16" s="1831" t="s">
        <v>3134</v>
      </c>
      <c r="C16" s="1833" t="s">
        <v>2834</v>
      </c>
      <c r="D16" s="1834"/>
      <c r="E16" s="1834"/>
      <c r="F16" s="1834"/>
      <c r="G16" s="1834"/>
    </row>
    <row r="17" spans="2:7">
      <c r="B17" s="1831" t="s">
        <v>3135</v>
      </c>
      <c r="C17" s="1833" t="s">
        <v>1841</v>
      </c>
      <c r="D17" s="1834"/>
      <c r="E17" s="1834"/>
      <c r="F17" s="1834"/>
      <c r="G17" s="1834"/>
    </row>
    <row r="18" spans="2:7">
      <c r="B18" s="1831" t="s">
        <v>3136</v>
      </c>
      <c r="C18" s="1833" t="s">
        <v>2835</v>
      </c>
      <c r="D18" s="1834"/>
      <c r="E18" s="1834"/>
      <c r="F18" s="1834"/>
      <c r="G18" s="1834"/>
    </row>
    <row r="19" spans="2:7">
      <c r="B19" s="1831" t="s">
        <v>3137</v>
      </c>
      <c r="C19" s="1833" t="s">
        <v>1727</v>
      </c>
      <c r="D19" s="1834"/>
      <c r="E19" s="1834"/>
      <c r="F19" s="1834"/>
      <c r="G19" s="1834"/>
    </row>
    <row r="20" spans="2:7">
      <c r="B20" s="1831" t="s">
        <v>3138</v>
      </c>
      <c r="C20" s="1833" t="s">
        <v>2838</v>
      </c>
      <c r="D20" s="1834"/>
      <c r="E20" s="1834"/>
      <c r="F20" s="1834"/>
      <c r="G20" s="1834"/>
    </row>
    <row r="21" spans="2:7">
      <c r="B21" s="1831" t="s">
        <v>3139</v>
      </c>
      <c r="C21" s="1833" t="s">
        <v>1728</v>
      </c>
      <c r="D21" s="1834"/>
      <c r="E21" s="1834"/>
      <c r="F21" s="1834"/>
      <c r="G21" s="1834"/>
    </row>
    <row r="22" spans="2:7">
      <c r="B22" s="1831" t="s">
        <v>3140</v>
      </c>
      <c r="C22" s="1833" t="s">
        <v>3141</v>
      </c>
      <c r="D22" s="1834"/>
      <c r="E22" s="1834"/>
      <c r="F22" s="1834"/>
      <c r="G22" s="1834"/>
    </row>
    <row r="23" spans="2:7">
      <c r="B23" s="1831" t="s">
        <v>3142</v>
      </c>
      <c r="C23" s="1833" t="s">
        <v>3143</v>
      </c>
      <c r="D23" s="1834"/>
      <c r="E23" s="1834"/>
      <c r="F23" s="1834"/>
      <c r="G23" s="1834"/>
    </row>
    <row r="24" spans="2:7">
      <c r="B24" s="1831" t="s">
        <v>3144</v>
      </c>
      <c r="C24" s="1833" t="s">
        <v>2841</v>
      </c>
      <c r="D24" s="1834"/>
      <c r="E24" s="1834"/>
      <c r="F24" s="1834"/>
      <c r="G24" s="1834"/>
    </row>
    <row r="25" spans="2:7">
      <c r="B25" s="1831" t="s">
        <v>3145</v>
      </c>
      <c r="C25" s="1833" t="s">
        <v>1729</v>
      </c>
      <c r="D25" s="1834"/>
      <c r="E25" s="1834"/>
      <c r="F25" s="1834"/>
      <c r="G25" s="1834"/>
    </row>
    <row r="26" spans="2:7">
      <c r="B26" s="1831" t="s">
        <v>794</v>
      </c>
      <c r="C26" s="1833" t="s">
        <v>2844</v>
      </c>
      <c r="D26" s="1834"/>
      <c r="E26" s="1834"/>
      <c r="F26" s="1834"/>
      <c r="G26" s="1834"/>
    </row>
    <row r="27" spans="2:7">
      <c r="B27" s="1815" t="s">
        <v>795</v>
      </c>
      <c r="D27" s="1825"/>
      <c r="E27" s="1825"/>
      <c r="F27" s="1825"/>
      <c r="G27" s="1825"/>
    </row>
    <row r="28" spans="2:7">
      <c r="B28" s="1827" t="s">
        <v>3146</v>
      </c>
      <c r="C28" s="1829" t="s">
        <v>1731</v>
      </c>
      <c r="D28" s="1830"/>
      <c r="E28" s="1830"/>
      <c r="F28" s="1830"/>
      <c r="G28" s="1830"/>
    </row>
    <row r="29" spans="2:7">
      <c r="B29" s="1831" t="s">
        <v>3147</v>
      </c>
      <c r="C29" s="1833" t="s">
        <v>2846</v>
      </c>
      <c r="D29" s="1834"/>
      <c r="E29" s="1834"/>
      <c r="F29" s="1834"/>
      <c r="G29" s="1834"/>
    </row>
    <row r="30" spans="2:7">
      <c r="B30" s="1831" t="s">
        <v>3148</v>
      </c>
      <c r="C30" s="1833" t="s">
        <v>1733</v>
      </c>
      <c r="D30" s="1834"/>
      <c r="E30" s="1834"/>
      <c r="F30" s="1834"/>
      <c r="G30" s="1834"/>
    </row>
    <row r="31" spans="2:7">
      <c r="B31" s="1831" t="s">
        <v>3149</v>
      </c>
      <c r="C31" s="1833" t="s">
        <v>3150</v>
      </c>
      <c r="D31" s="1834"/>
      <c r="E31" s="1834"/>
      <c r="F31" s="1834"/>
      <c r="G31" s="1834"/>
    </row>
    <row r="32" spans="2:7">
      <c r="B32" s="1831" t="s">
        <v>3151</v>
      </c>
      <c r="C32" s="1833" t="s">
        <v>2849</v>
      </c>
      <c r="D32" s="1834"/>
      <c r="E32" s="1834"/>
      <c r="F32" s="1834"/>
      <c r="G32" s="1834"/>
    </row>
    <row r="33" spans="2:7">
      <c r="B33" s="1831" t="s">
        <v>3151</v>
      </c>
      <c r="C33" s="1833" t="s">
        <v>1753</v>
      </c>
      <c r="D33" s="1834"/>
      <c r="E33" s="1834"/>
      <c r="F33" s="1834"/>
      <c r="G33" s="1834"/>
    </row>
    <row r="34" spans="2:7">
      <c r="B34" s="1835" t="s">
        <v>799</v>
      </c>
      <c r="C34" s="1836" t="s">
        <v>2852</v>
      </c>
      <c r="D34" s="1834"/>
      <c r="E34" s="1834"/>
      <c r="F34" s="1834"/>
      <c r="G34" s="1834"/>
    </row>
    <row r="35" spans="2:7">
      <c r="B35" s="1815"/>
      <c r="D35" s="1817" t="s">
        <v>3152</v>
      </c>
      <c r="E35" s="1817"/>
      <c r="F35" s="1817" t="s">
        <v>777</v>
      </c>
      <c r="G35" s="1817" t="s">
        <v>777</v>
      </c>
    </row>
    <row r="36" spans="2:7">
      <c r="B36" s="1815"/>
      <c r="D36" s="1820" t="s">
        <v>3153</v>
      </c>
      <c r="E36" s="1820"/>
      <c r="F36" s="1820" t="s">
        <v>3154</v>
      </c>
      <c r="G36" s="1820" t="s">
        <v>3155</v>
      </c>
    </row>
    <row r="37" spans="2:7">
      <c r="B37" s="1827" t="s">
        <v>803</v>
      </c>
      <c r="C37" s="1829"/>
      <c r="D37" s="1822" t="s">
        <v>74</v>
      </c>
      <c r="E37" s="1822"/>
      <c r="F37" s="1822" t="s">
        <v>81</v>
      </c>
      <c r="G37" s="1822" t="s">
        <v>91</v>
      </c>
    </row>
    <row r="38" spans="2:7">
      <c r="B38" s="1827" t="s">
        <v>3156</v>
      </c>
      <c r="C38" s="1829" t="s">
        <v>1755</v>
      </c>
      <c r="D38" s="1834"/>
      <c r="E38" s="1834"/>
      <c r="F38" s="1834"/>
      <c r="G38" s="1834"/>
    </row>
    <row r="39" spans="2:7">
      <c r="B39" s="1831" t="s">
        <v>3157</v>
      </c>
      <c r="C39" s="1833" t="s">
        <v>2702</v>
      </c>
      <c r="D39" s="1834"/>
      <c r="E39" s="1834"/>
      <c r="F39" s="1834"/>
      <c r="G39" s="1834"/>
    </row>
    <row r="40" spans="2:7">
      <c r="B40" s="1831" t="s">
        <v>806</v>
      </c>
      <c r="C40" s="1833" t="s">
        <v>1762</v>
      </c>
      <c r="D40" s="1834"/>
      <c r="E40" s="1834"/>
      <c r="F40" s="1834"/>
      <c r="G40" s="1834"/>
    </row>
    <row r="41" spans="2:7">
      <c r="B41" s="1831" t="s">
        <v>807</v>
      </c>
      <c r="C41" s="1833" t="s">
        <v>1960</v>
      </c>
      <c r="D41" s="1834"/>
      <c r="E41" s="1834"/>
      <c r="F41" s="1834"/>
      <c r="G41" s="1834"/>
    </row>
    <row r="42" spans="2:7">
      <c r="B42" s="1831" t="s">
        <v>808</v>
      </c>
      <c r="C42" s="1833" t="s">
        <v>1756</v>
      </c>
      <c r="D42" s="1834"/>
      <c r="E42" s="1834"/>
      <c r="F42" s="1834"/>
      <c r="G42" s="1834"/>
    </row>
    <row r="43" spans="2:7">
      <c r="B43" s="1835" t="s">
        <v>3158</v>
      </c>
      <c r="C43" s="1836" t="s">
        <v>1961</v>
      </c>
      <c r="D43" s="1834"/>
      <c r="E43" s="1834"/>
      <c r="F43" s="1834"/>
      <c r="G43" s="1834"/>
    </row>
    <row r="45" spans="2:7">
      <c r="B45" s="1816" t="s">
        <v>810</v>
      </c>
    </row>
    <row r="47" spans="2:7">
      <c r="B47" s="1816" t="s">
        <v>811</v>
      </c>
    </row>
    <row r="48" spans="2:7">
      <c r="B48" s="1813"/>
      <c r="C48" s="1814"/>
      <c r="D48" s="1817" t="s">
        <v>3159</v>
      </c>
      <c r="E48" s="1817"/>
      <c r="F48" s="1817"/>
      <c r="G48" s="1817"/>
    </row>
    <row r="49" spans="2:7">
      <c r="B49" s="1815"/>
      <c r="D49" s="1820" t="s">
        <v>3160</v>
      </c>
      <c r="E49" s="1820"/>
      <c r="F49" s="1820" t="s">
        <v>3161</v>
      </c>
      <c r="G49" s="1820"/>
    </row>
    <row r="50" spans="2:7">
      <c r="B50" s="1815"/>
      <c r="D50" s="1820" t="s">
        <v>3162</v>
      </c>
      <c r="E50" s="1820"/>
      <c r="F50" s="1820" t="s">
        <v>3163</v>
      </c>
      <c r="G50" s="1820" t="s">
        <v>3164</v>
      </c>
    </row>
    <row r="51" spans="2:7">
      <c r="B51" s="1815"/>
      <c r="D51" s="1820" t="s">
        <v>3165</v>
      </c>
      <c r="E51" s="1820" t="s">
        <v>3166</v>
      </c>
      <c r="F51" s="1820" t="s">
        <v>3167</v>
      </c>
      <c r="G51" s="1820" t="s">
        <v>3168</v>
      </c>
    </row>
    <row r="52" spans="2:7">
      <c r="B52" s="1815"/>
      <c r="D52" s="1820" t="s">
        <v>3169</v>
      </c>
      <c r="E52" s="1820" t="s">
        <v>3170</v>
      </c>
      <c r="F52" s="1820" t="s">
        <v>3171</v>
      </c>
      <c r="G52" s="1820" t="s">
        <v>3172</v>
      </c>
    </row>
    <row r="53" spans="2:7">
      <c r="B53" s="1827"/>
      <c r="C53" s="1829"/>
      <c r="D53" s="1822" t="s">
        <v>733</v>
      </c>
      <c r="E53" s="1822" t="s">
        <v>92</v>
      </c>
      <c r="F53" s="1822" t="s">
        <v>734</v>
      </c>
      <c r="G53" s="1822" t="s">
        <v>735</v>
      </c>
    </row>
    <row r="54" spans="2:7">
      <c r="B54" s="1827" t="s">
        <v>817</v>
      </c>
      <c r="C54" s="1829" t="s">
        <v>1758</v>
      </c>
      <c r="D54" s="1834"/>
      <c r="E54" s="1834"/>
      <c r="F54" s="1834"/>
      <c r="G54" s="1834"/>
    </row>
    <row r="55" spans="2:7">
      <c r="B55" s="1831" t="s">
        <v>818</v>
      </c>
      <c r="C55" s="1833" t="s">
        <v>2859</v>
      </c>
      <c r="D55" s="1834"/>
      <c r="E55" s="1834"/>
      <c r="F55" s="1834"/>
      <c r="G55" s="1834"/>
    </row>
    <row r="56" spans="2:7">
      <c r="B56" s="1831" t="s">
        <v>819</v>
      </c>
      <c r="C56" s="1833" t="s">
        <v>1759</v>
      </c>
      <c r="D56" s="1834"/>
      <c r="E56" s="1834"/>
      <c r="F56" s="1834"/>
      <c r="G56" s="1834"/>
    </row>
    <row r="57" spans="2:7">
      <c r="B57" s="1831" t="s">
        <v>820</v>
      </c>
      <c r="C57" s="1833" t="s">
        <v>1966</v>
      </c>
      <c r="D57" s="1834"/>
      <c r="E57" s="1834"/>
      <c r="F57" s="1834"/>
      <c r="G57" s="1834"/>
    </row>
    <row r="58" spans="2:7">
      <c r="B58" s="1831" t="s">
        <v>821</v>
      </c>
      <c r="C58" s="1833" t="s">
        <v>1761</v>
      </c>
      <c r="D58" s="1834"/>
      <c r="E58" s="1834"/>
      <c r="F58" s="1834"/>
      <c r="G58" s="1834"/>
    </row>
    <row r="59" spans="2:7">
      <c r="B59" s="1831" t="s">
        <v>822</v>
      </c>
      <c r="C59" s="1833" t="s">
        <v>1969</v>
      </c>
      <c r="D59" s="1834"/>
      <c r="E59" s="1834"/>
      <c r="F59" s="1834"/>
      <c r="G59" s="1834"/>
    </row>
    <row r="60" spans="2:7">
      <c r="B60" s="1831" t="s">
        <v>823</v>
      </c>
      <c r="C60" s="1833" t="s">
        <v>1736</v>
      </c>
      <c r="D60" s="1834"/>
      <c r="E60" s="1834"/>
      <c r="F60" s="1834"/>
      <c r="G60" s="1834"/>
    </row>
    <row r="61" spans="2:7">
      <c r="B61" s="1831" t="s">
        <v>824</v>
      </c>
      <c r="C61" s="1833" t="s">
        <v>1738</v>
      </c>
      <c r="D61" s="1834"/>
      <c r="E61" s="1834"/>
      <c r="F61" s="1834"/>
      <c r="G61" s="1834"/>
    </row>
    <row r="62" spans="2:7">
      <c r="B62" s="1831" t="s">
        <v>825</v>
      </c>
      <c r="C62" s="1833" t="s">
        <v>1740</v>
      </c>
      <c r="D62" s="1834"/>
      <c r="E62" s="1834"/>
      <c r="F62" s="1834"/>
      <c r="G62" s="1834"/>
    </row>
    <row r="63" spans="2:7">
      <c r="B63" s="1831" t="s">
        <v>826</v>
      </c>
      <c r="C63" s="1833" t="s">
        <v>2880</v>
      </c>
      <c r="D63" s="1834"/>
      <c r="E63" s="1834"/>
      <c r="F63" s="1834"/>
      <c r="G63" s="1834"/>
    </row>
    <row r="64" spans="2:7">
      <c r="B64" s="1831" t="s">
        <v>827</v>
      </c>
      <c r="C64" s="1833" t="s">
        <v>1745</v>
      </c>
      <c r="D64" s="1834"/>
      <c r="E64" s="1834"/>
      <c r="F64" s="1834"/>
      <c r="G64" s="1834"/>
    </row>
    <row r="65" spans="2:9">
      <c r="B65" s="1831" t="s">
        <v>3173</v>
      </c>
      <c r="C65" s="1833" t="s">
        <v>1747</v>
      </c>
      <c r="D65" s="1834"/>
      <c r="E65" s="1834"/>
      <c r="F65" s="1834"/>
      <c r="G65" s="1834"/>
    </row>
    <row r="66" spans="2:9">
      <c r="B66" s="1831" t="s">
        <v>829</v>
      </c>
      <c r="C66" s="1833" t="s">
        <v>1749</v>
      </c>
      <c r="D66" s="1834"/>
      <c r="E66" s="1834"/>
      <c r="F66" s="1834"/>
      <c r="G66" s="1834"/>
    </row>
    <row r="67" spans="2:9">
      <c r="B67" s="1831" t="s">
        <v>793</v>
      </c>
      <c r="C67" s="1833" t="s">
        <v>2886</v>
      </c>
      <c r="D67" s="1834"/>
      <c r="E67" s="1834"/>
      <c r="F67" s="1834"/>
      <c r="G67" s="1834"/>
    </row>
    <row r="68" spans="2:9">
      <c r="B68" s="1831" t="s">
        <v>830</v>
      </c>
      <c r="C68" s="1833" t="s">
        <v>1765</v>
      </c>
      <c r="D68" s="1834"/>
      <c r="E68" s="1834"/>
      <c r="F68" s="1834"/>
      <c r="G68" s="1834"/>
    </row>
    <row r="69" spans="2:9">
      <c r="B69" s="1831" t="s">
        <v>3174</v>
      </c>
      <c r="C69" s="1833" t="s">
        <v>1767</v>
      </c>
      <c r="D69" s="1834"/>
      <c r="E69" s="1834"/>
      <c r="F69" s="1834"/>
      <c r="G69" s="1834"/>
    </row>
    <row r="70" spans="2:9">
      <c r="B70" s="1835" t="s">
        <v>832</v>
      </c>
      <c r="C70" s="1836" t="s">
        <v>2710</v>
      </c>
      <c r="D70" s="1834"/>
      <c r="E70" s="1834"/>
      <c r="F70" s="1834"/>
      <c r="G70" s="1834"/>
    </row>
    <row r="71" spans="2:9">
      <c r="B71" s="1816" t="s">
        <v>833</v>
      </c>
    </row>
    <row r="72" spans="2:9">
      <c r="B72" s="1816" t="s">
        <v>3175</v>
      </c>
    </row>
    <row r="73" spans="2:9">
      <c r="B73" s="1816" t="s">
        <v>3176</v>
      </c>
    </row>
    <row r="74" spans="2:9">
      <c r="B74" s="1816" t="s">
        <v>3177</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3178</v>
      </c>
      <c r="E79" s="1820"/>
      <c r="F79" s="1820"/>
      <c r="G79" s="1820"/>
      <c r="H79" s="1820"/>
      <c r="I79" s="1820" t="s">
        <v>864</v>
      </c>
    </row>
    <row r="80" spans="2:9">
      <c r="B80" s="1815"/>
      <c r="D80" s="1820" t="s">
        <v>3179</v>
      </c>
      <c r="E80" s="1820"/>
      <c r="F80" s="1820"/>
      <c r="G80" s="1820" t="s">
        <v>700</v>
      </c>
      <c r="H80" s="1820"/>
      <c r="I80" s="1820" t="s">
        <v>3180</v>
      </c>
    </row>
    <row r="81" spans="2:9">
      <c r="B81" s="1827" t="s">
        <v>3181</v>
      </c>
      <c r="C81" s="1829"/>
      <c r="D81" s="1822" t="s">
        <v>1010</v>
      </c>
      <c r="E81" s="1822"/>
      <c r="F81" s="1822"/>
      <c r="G81" s="1822" t="s">
        <v>1896</v>
      </c>
      <c r="H81" s="1822"/>
      <c r="I81" s="1822" t="s">
        <v>2105</v>
      </c>
    </row>
    <row r="82" spans="2:9">
      <c r="B82" s="1827" t="s">
        <v>3182</v>
      </c>
      <c r="C82" s="1829" t="s">
        <v>2887</v>
      </c>
      <c r="D82" s="1834"/>
      <c r="E82" s="1834"/>
      <c r="F82" s="1834"/>
      <c r="G82" s="1834">
        <v>0.3</v>
      </c>
      <c r="H82" s="1834"/>
      <c r="I82" s="1834"/>
    </row>
    <row r="83" spans="2:9">
      <c r="B83" s="1831" t="s">
        <v>3183</v>
      </c>
      <c r="C83" s="1833" t="s">
        <v>1851</v>
      </c>
      <c r="D83" s="1834"/>
      <c r="E83" s="1834"/>
      <c r="F83" s="1834"/>
      <c r="G83" s="1834">
        <v>0.3</v>
      </c>
      <c r="H83" s="1834"/>
      <c r="I83" s="1834"/>
    </row>
    <row r="84" spans="2:9">
      <c r="B84" s="1831" t="s">
        <v>3184</v>
      </c>
      <c r="C84" s="1833" t="s">
        <v>2888</v>
      </c>
      <c r="D84" s="1834"/>
      <c r="E84" s="1834"/>
      <c r="F84" s="1834"/>
      <c r="G84" s="1834">
        <v>0.3</v>
      </c>
      <c r="H84" s="1834"/>
      <c r="I84" s="1834"/>
    </row>
    <row r="85" spans="2:9">
      <c r="B85" s="1831" t="s">
        <v>3185</v>
      </c>
      <c r="C85" s="1833" t="s">
        <v>1900</v>
      </c>
      <c r="D85" s="1834"/>
      <c r="E85" s="1834"/>
      <c r="F85" s="1834"/>
      <c r="G85" s="1834">
        <v>0.3</v>
      </c>
      <c r="H85" s="1834"/>
      <c r="I85" s="1834"/>
    </row>
    <row r="86" spans="2:9">
      <c r="B86" s="1835" t="s">
        <v>3186</v>
      </c>
      <c r="C86" s="1836" t="s">
        <v>2889</v>
      </c>
      <c r="D86" s="1834"/>
      <c r="E86" s="1834"/>
      <c r="F86" s="1834"/>
      <c r="G86" s="1834"/>
      <c r="H86" s="1834"/>
      <c r="I86" s="1834"/>
    </row>
    <row r="88" spans="2:9">
      <c r="B88" s="1813"/>
      <c r="C88" s="1814"/>
      <c r="D88" s="1817"/>
      <c r="E88" s="1817" t="s">
        <v>3178</v>
      </c>
      <c r="F88" s="1817" t="s">
        <v>3187</v>
      </c>
      <c r="G88" s="1817"/>
      <c r="H88" s="1817"/>
      <c r="I88" s="1817" t="s">
        <v>3188</v>
      </c>
    </row>
    <row r="89" spans="2:9">
      <c r="B89" s="1815"/>
      <c r="D89" s="1820"/>
      <c r="E89" s="1820" t="s">
        <v>3189</v>
      </c>
      <c r="F89" s="1820" t="s">
        <v>3190</v>
      </c>
      <c r="G89" s="1820"/>
      <c r="H89" s="1820"/>
      <c r="I89" s="1820" t="s">
        <v>864</v>
      </c>
    </row>
    <row r="90" spans="2:9">
      <c r="B90" s="1815"/>
      <c r="D90" s="1820"/>
      <c r="E90" s="1820" t="s">
        <v>3191</v>
      </c>
      <c r="F90" s="1820" t="s">
        <v>3192</v>
      </c>
      <c r="G90" s="1820"/>
      <c r="H90" s="1820"/>
      <c r="I90" s="1820" t="s">
        <v>3193</v>
      </c>
    </row>
    <row r="91" spans="2:9">
      <c r="B91" s="1815"/>
      <c r="D91" s="1820" t="s">
        <v>3178</v>
      </c>
      <c r="E91" s="1820" t="s">
        <v>3194</v>
      </c>
      <c r="F91" s="1820" t="s">
        <v>3195</v>
      </c>
      <c r="G91" s="1820"/>
      <c r="H91" s="1820" t="s">
        <v>3196</v>
      </c>
      <c r="I91" s="1820" t="s">
        <v>3197</v>
      </c>
    </row>
    <row r="92" spans="2:9">
      <c r="B92" s="1815"/>
      <c r="D92" s="1820" t="s">
        <v>3179</v>
      </c>
      <c r="E92" s="1820" t="s">
        <v>3198</v>
      </c>
      <c r="F92" s="1820" t="s">
        <v>3199</v>
      </c>
      <c r="G92" s="1820" t="s">
        <v>700</v>
      </c>
      <c r="H92" s="1820" t="s">
        <v>3200</v>
      </c>
      <c r="I92" s="1820" t="s">
        <v>3201</v>
      </c>
    </row>
    <row r="93" spans="2:9">
      <c r="B93" s="1827" t="s">
        <v>3202</v>
      </c>
      <c r="C93" s="1829"/>
      <c r="D93" s="1822" t="s">
        <v>1011</v>
      </c>
      <c r="E93" s="1822" t="s">
        <v>1013</v>
      </c>
      <c r="F93" s="1822" t="s">
        <v>1015</v>
      </c>
      <c r="G93" s="1822" t="s">
        <v>1832</v>
      </c>
      <c r="H93" s="1822" t="s">
        <v>2615</v>
      </c>
      <c r="I93" s="1822" t="s">
        <v>1590</v>
      </c>
    </row>
    <row r="94" spans="2:9">
      <c r="B94" s="1827" t="s">
        <v>3203</v>
      </c>
      <c r="C94" s="1829" t="s">
        <v>1853</v>
      </c>
      <c r="D94" s="1834"/>
      <c r="E94" s="1834"/>
      <c r="F94" s="1834"/>
      <c r="G94" s="1834">
        <v>0.3</v>
      </c>
      <c r="H94" s="1834"/>
      <c r="I94" s="1834"/>
    </row>
    <row r="95" spans="2:9">
      <c r="B95" s="1831" t="s">
        <v>3204</v>
      </c>
      <c r="C95" s="1833" t="s">
        <v>2893</v>
      </c>
      <c r="D95" s="1834"/>
      <c r="E95" s="1834"/>
      <c r="F95" s="1834"/>
      <c r="G95" s="1834">
        <v>0.3</v>
      </c>
      <c r="H95" s="1834"/>
      <c r="I95" s="1834"/>
    </row>
    <row r="96" spans="2:9">
      <c r="B96" s="1831" t="s">
        <v>3205</v>
      </c>
      <c r="C96" s="1833" t="s">
        <v>1855</v>
      </c>
      <c r="D96" s="1834"/>
      <c r="E96" s="1834"/>
      <c r="F96" s="1834"/>
      <c r="G96" s="1834">
        <v>0.3</v>
      </c>
      <c r="H96" s="1834"/>
      <c r="I96" s="1834"/>
    </row>
    <row r="97" spans="2:9">
      <c r="B97" s="1831" t="s">
        <v>3206</v>
      </c>
      <c r="C97" s="1833" t="s">
        <v>2897</v>
      </c>
      <c r="D97" s="1834"/>
      <c r="E97" s="1834"/>
      <c r="F97" s="1834"/>
      <c r="G97" s="1834"/>
      <c r="H97" s="1834"/>
      <c r="I97" s="1834"/>
    </row>
    <row r="98" spans="2:9">
      <c r="B98" s="1835" t="s">
        <v>842</v>
      </c>
      <c r="C98" s="1836" t="s">
        <v>1994</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3207</v>
      </c>
    </row>
    <row r="103" spans="2:9">
      <c r="B103" s="1815"/>
      <c r="D103" s="1820" t="s">
        <v>3208</v>
      </c>
      <c r="E103" s="1820"/>
      <c r="F103" s="1820" t="s">
        <v>864</v>
      </c>
    </row>
    <row r="104" spans="2:9">
      <c r="B104" s="1815"/>
      <c r="D104" s="1820" t="s">
        <v>3153</v>
      </c>
      <c r="E104" s="1820" t="s">
        <v>700</v>
      </c>
      <c r="F104" s="1820" t="s">
        <v>3209</v>
      </c>
    </row>
    <row r="105" spans="2:9">
      <c r="B105" s="1827"/>
      <c r="C105" s="1829"/>
      <c r="D105" s="1822" t="s">
        <v>2386</v>
      </c>
      <c r="E105" s="1822" t="s">
        <v>1833</v>
      </c>
      <c r="F105" s="1822" t="s">
        <v>2568</v>
      </c>
    </row>
    <row r="106" spans="2:9">
      <c r="B106" s="1827" t="s">
        <v>844</v>
      </c>
      <c r="C106" s="1829" t="s">
        <v>2899</v>
      </c>
      <c r="D106" s="1834"/>
      <c r="E106" s="1834">
        <v>0.2</v>
      </c>
      <c r="F106" s="1834"/>
    </row>
    <row r="107" spans="2:9">
      <c r="B107" s="1831" t="s">
        <v>3210</v>
      </c>
      <c r="C107" s="1833" t="s">
        <v>2571</v>
      </c>
      <c r="D107" s="1834"/>
      <c r="E107" s="1834">
        <v>0.1</v>
      </c>
      <c r="F107" s="1834"/>
    </row>
    <row r="108" spans="2:9">
      <c r="B108" s="1835" t="s">
        <v>847</v>
      </c>
      <c r="C108" s="1836" t="s">
        <v>2900</v>
      </c>
      <c r="D108" s="1834"/>
      <c r="E108" s="1834"/>
      <c r="F108" s="1834"/>
    </row>
    <row r="110" spans="2:9">
      <c r="B110" s="1816" t="s">
        <v>848</v>
      </c>
    </row>
    <row r="111" spans="2:9">
      <c r="B111" s="1813"/>
      <c r="C111" s="1814"/>
      <c r="D111" s="1817"/>
      <c r="E111" s="1817"/>
      <c r="F111" s="1817" t="s">
        <v>707</v>
      </c>
    </row>
    <row r="112" spans="2:9">
      <c r="B112" s="1815"/>
      <c r="D112" s="1820"/>
      <c r="E112" s="1820"/>
      <c r="F112" s="1820" t="s">
        <v>3211</v>
      </c>
    </row>
    <row r="113" spans="2:6">
      <c r="B113" s="1815"/>
      <c r="D113" s="1820" t="s">
        <v>3208</v>
      </c>
      <c r="E113" s="1820"/>
      <c r="F113" s="1820" t="s">
        <v>3212</v>
      </c>
    </row>
    <row r="114" spans="2:6">
      <c r="B114" s="1815"/>
      <c r="D114" s="1820" t="s">
        <v>3153</v>
      </c>
      <c r="E114" s="1820" t="s">
        <v>700</v>
      </c>
      <c r="F114" s="1820" t="s">
        <v>3213</v>
      </c>
    </row>
    <row r="115" spans="2:6">
      <c r="B115" s="1827"/>
      <c r="C115" s="1829"/>
      <c r="D115" s="1822" t="s">
        <v>1834</v>
      </c>
      <c r="E115" s="1822" t="s">
        <v>2155</v>
      </c>
      <c r="F115" s="1822" t="s">
        <v>2387</v>
      </c>
    </row>
    <row r="116" spans="2:6">
      <c r="B116" s="1827" t="s">
        <v>849</v>
      </c>
      <c r="C116" s="1829" t="s">
        <v>2447</v>
      </c>
      <c r="D116" s="1834"/>
      <c r="E116" s="1834">
        <v>0.1</v>
      </c>
      <c r="F116" s="1834"/>
    </row>
    <row r="117" spans="2:6">
      <c r="B117" s="1831" t="s">
        <v>3214</v>
      </c>
      <c r="C117" s="1833" t="s">
        <v>3215</v>
      </c>
      <c r="D117" s="1834"/>
      <c r="E117" s="1834">
        <v>0.2</v>
      </c>
      <c r="F117" s="1834"/>
    </row>
    <row r="118" spans="2:6">
      <c r="B118" s="1831" t="s">
        <v>793</v>
      </c>
      <c r="C118" s="1833" t="s">
        <v>2901</v>
      </c>
      <c r="D118" s="1834"/>
      <c r="E118" s="1834">
        <v>0.1</v>
      </c>
      <c r="F118" s="1834"/>
    </row>
    <row r="119" spans="2:6">
      <c r="B119" s="1835" t="s">
        <v>850</v>
      </c>
      <c r="C119" s="1836" t="s">
        <v>2448</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1884</v>
      </c>
      <c r="H14" s="642"/>
      <c r="I14" s="643">
        <v>1884</v>
      </c>
      <c r="J14" s="644">
        <v>5</v>
      </c>
    </row>
    <row r="15" spans="2:11" s="635" customFormat="1" ht="12" customHeight="1">
      <c r="B15" s="3873" t="s">
        <v>868</v>
      </c>
      <c r="C15" s="3858"/>
      <c r="D15" s="3858"/>
      <c r="E15" s="646" t="s">
        <v>405</v>
      </c>
      <c r="F15" s="647">
        <v>2.5000000000000001E-2</v>
      </c>
      <c r="G15" s="638">
        <v>2797</v>
      </c>
      <c r="H15" s="642"/>
      <c r="I15" s="643">
        <v>2797</v>
      </c>
      <c r="J15" s="643">
        <v>70</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309696</v>
      </c>
      <c r="H17" s="651">
        <v>0</v>
      </c>
      <c r="I17" s="651">
        <v>309696</v>
      </c>
      <c r="J17" s="652">
        <v>1148</v>
      </c>
    </row>
    <row r="18" spans="2:10" s="635" customFormat="1" ht="12" customHeight="1">
      <c r="B18" s="657"/>
      <c r="C18" s="3855" t="s">
        <v>871</v>
      </c>
      <c r="D18" s="3855"/>
      <c r="E18" s="659" t="s">
        <v>106</v>
      </c>
      <c r="F18" s="656"/>
      <c r="G18" s="660">
        <v>10032</v>
      </c>
      <c r="H18" s="660">
        <v>0</v>
      </c>
      <c r="I18" s="660">
        <v>10032</v>
      </c>
      <c r="J18" s="661">
        <v>0</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0</v>
      </c>
      <c r="H28" s="676">
        <v>0</v>
      </c>
      <c r="I28" s="676">
        <v>0</v>
      </c>
      <c r="J28" s="670">
        <v>0</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263</v>
      </c>
      <c r="H31" s="684"/>
      <c r="I31" s="673">
        <v>263</v>
      </c>
      <c r="J31" s="685"/>
    </row>
    <row r="32" spans="2:10" s="635" customFormat="1" ht="12" customHeight="1">
      <c r="B32" s="657"/>
      <c r="C32" s="3856" t="s">
        <v>885</v>
      </c>
      <c r="D32" s="3856"/>
      <c r="E32" s="671" t="s">
        <v>466</v>
      </c>
      <c r="F32" s="672">
        <v>7.0000000000000001E-3</v>
      </c>
      <c r="G32" s="673">
        <v>1574</v>
      </c>
      <c r="H32" s="684"/>
      <c r="I32" s="673">
        <v>1574</v>
      </c>
      <c r="J32" s="674">
        <v>11</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4689</v>
      </c>
      <c r="H35" s="684"/>
      <c r="I35" s="676">
        <v>4689</v>
      </c>
      <c r="J35" s="685"/>
    </row>
    <row r="36" spans="2:10" s="635" customFormat="1" ht="12" customHeight="1">
      <c r="B36" s="657"/>
      <c r="C36" s="3856" t="s">
        <v>889</v>
      </c>
      <c r="D36" s="3856"/>
      <c r="E36" s="671" t="s">
        <v>757</v>
      </c>
      <c r="F36" s="672">
        <v>0.05</v>
      </c>
      <c r="G36" s="673">
        <v>4669</v>
      </c>
      <c r="H36" s="684"/>
      <c r="I36" s="673">
        <v>4669</v>
      </c>
      <c r="J36" s="674">
        <v>233</v>
      </c>
    </row>
    <row r="37" spans="2:10" s="635" customFormat="1" ht="12" customHeight="1">
      <c r="B37" s="657"/>
      <c r="C37" s="3856" t="s">
        <v>890</v>
      </c>
      <c r="D37" s="3856"/>
      <c r="E37" s="671" t="s">
        <v>759</v>
      </c>
      <c r="F37" s="672">
        <v>0.1</v>
      </c>
      <c r="G37" s="673">
        <v>50</v>
      </c>
      <c r="H37" s="684"/>
      <c r="I37" s="673">
        <v>50</v>
      </c>
      <c r="J37" s="674">
        <v>5</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1210</v>
      </c>
      <c r="H43" s="684"/>
      <c r="I43" s="676">
        <v>1210</v>
      </c>
      <c r="J43" s="692">
        <v>8</v>
      </c>
    </row>
    <row r="44" spans="2:10" s="635" customFormat="1" ht="12" customHeight="1">
      <c r="B44" s="657"/>
      <c r="C44" s="693"/>
      <c r="D44" s="641" t="s">
        <v>897</v>
      </c>
      <c r="E44" s="671" t="s">
        <v>763</v>
      </c>
      <c r="F44" s="656"/>
      <c r="G44" s="673">
        <v>1086</v>
      </c>
      <c r="H44" s="673">
        <v>0</v>
      </c>
      <c r="I44" s="673">
        <v>1086</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189</v>
      </c>
      <c r="H55" s="660">
        <v>0</v>
      </c>
      <c r="I55" s="660">
        <v>189</v>
      </c>
      <c r="J55" s="701">
        <v>5</v>
      </c>
    </row>
    <row r="56" spans="2:10" s="635" customFormat="1" ht="12" customHeight="1">
      <c r="B56" s="657"/>
      <c r="C56" s="641" t="s">
        <v>907</v>
      </c>
      <c r="D56" s="641" t="s">
        <v>908</v>
      </c>
      <c r="E56" s="671" t="s">
        <v>671</v>
      </c>
      <c r="F56" s="702">
        <v>2.5000000000000001E-2</v>
      </c>
      <c r="G56" s="673">
        <v>6570</v>
      </c>
      <c r="H56" s="673">
        <v>0</v>
      </c>
      <c r="I56" s="673">
        <v>6570</v>
      </c>
      <c r="J56" s="674">
        <v>164</v>
      </c>
    </row>
    <row r="57" spans="2:10" s="635" customFormat="1" ht="12" customHeight="1">
      <c r="B57" s="657"/>
      <c r="C57" s="641" t="s">
        <v>897</v>
      </c>
      <c r="D57" s="641"/>
      <c r="E57" s="671" t="s">
        <v>143</v>
      </c>
      <c r="F57" s="656"/>
      <c r="G57" s="673">
        <v>24977</v>
      </c>
      <c r="H57" s="673">
        <v>0</v>
      </c>
      <c r="I57" s="673">
        <v>24977</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975</v>
      </c>
      <c r="H61" s="684"/>
      <c r="I61" s="676">
        <v>975</v>
      </c>
      <c r="J61" s="670">
        <v>98</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18821</v>
      </c>
      <c r="H63" s="639"/>
      <c r="I63" s="660"/>
      <c r="J63" s="661">
        <v>1882</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389482</v>
      </c>
      <c r="H65" s="638">
        <v>0</v>
      </c>
      <c r="I65" s="638">
        <v>389482</v>
      </c>
      <c r="J65" s="701">
        <v>3629</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3216</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2934</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3217</v>
      </c>
      <c r="F7" s="4958"/>
      <c r="G7" s="4958"/>
      <c r="H7" s="4958"/>
      <c r="I7" s="4958"/>
      <c r="J7" s="4958"/>
      <c r="K7" s="4958"/>
      <c r="L7" s="4958"/>
      <c r="M7" s="4958"/>
      <c r="N7" s="4958"/>
      <c r="O7" s="4958"/>
      <c r="P7" s="4959"/>
      <c r="Q7" s="3398" t="s">
        <v>3218</v>
      </c>
    </row>
    <row r="8" spans="2:20" ht="15" customHeight="1">
      <c r="B8" s="3399" t="s">
        <v>937</v>
      </c>
      <c r="C8" s="3400" t="s">
        <v>938</v>
      </c>
      <c r="D8" s="3401"/>
      <c r="E8" s="4951" t="s">
        <v>1040</v>
      </c>
      <c r="F8" s="4952"/>
      <c r="G8" s="4952"/>
      <c r="H8" s="4953"/>
      <c r="I8" s="4954" t="s">
        <v>3219</v>
      </c>
      <c r="J8" s="4955"/>
      <c r="K8" s="4955"/>
      <c r="L8" s="4956"/>
      <c r="M8" s="4951" t="s">
        <v>993</v>
      </c>
      <c r="N8" s="4952"/>
      <c r="O8" s="4952"/>
      <c r="P8" s="4952"/>
      <c r="Q8" s="3402" t="s">
        <v>3220</v>
      </c>
    </row>
    <row r="9" spans="2:20" ht="15" customHeight="1">
      <c r="B9" s="3399"/>
      <c r="C9" s="3400"/>
      <c r="D9" s="3401"/>
      <c r="E9" s="3398"/>
      <c r="F9" s="3403" t="s">
        <v>3221</v>
      </c>
      <c r="G9" s="3398"/>
      <c r="H9" s="3404"/>
      <c r="I9" s="3398"/>
      <c r="J9" s="3403" t="s">
        <v>3221</v>
      </c>
      <c r="K9" s="3398"/>
      <c r="L9" s="3404"/>
      <c r="M9" s="3398"/>
      <c r="N9" s="3403" t="s">
        <v>3221</v>
      </c>
      <c r="O9" s="3398"/>
      <c r="P9" s="3404"/>
      <c r="Q9" s="3402" t="s">
        <v>3222</v>
      </c>
    </row>
    <row r="10" spans="2:20" ht="15" customHeight="1">
      <c r="B10" s="3399"/>
      <c r="C10" s="3400"/>
      <c r="D10" s="3401"/>
      <c r="E10" s="3402"/>
      <c r="F10" s="3405" t="s">
        <v>3223</v>
      </c>
      <c r="G10" s="3402"/>
      <c r="H10" s="3406"/>
      <c r="I10" s="3402"/>
      <c r="J10" s="3405" t="s">
        <v>3223</v>
      </c>
      <c r="K10" s="3402"/>
      <c r="L10" s="3406"/>
      <c r="M10" s="3402"/>
      <c r="N10" s="3405" t="s">
        <v>3223</v>
      </c>
      <c r="O10" s="3402"/>
      <c r="P10" s="3406"/>
      <c r="Q10" s="3402" t="s">
        <v>3224</v>
      </c>
    </row>
    <row r="11" spans="2:20" ht="15" customHeight="1">
      <c r="B11" s="3399"/>
      <c r="C11" s="3400"/>
      <c r="D11" s="3401"/>
      <c r="E11" s="3402" t="s">
        <v>856</v>
      </c>
      <c r="F11" s="3405" t="s">
        <v>939</v>
      </c>
      <c r="G11" s="3402"/>
      <c r="H11" s="3406" t="s">
        <v>934</v>
      </c>
      <c r="I11" s="3402" t="s">
        <v>2131</v>
      </c>
      <c r="J11" s="3405" t="s">
        <v>1004</v>
      </c>
      <c r="K11" s="3402" t="s">
        <v>702</v>
      </c>
      <c r="L11" s="3406" t="s">
        <v>1821</v>
      </c>
      <c r="M11" s="3402" t="s">
        <v>856</v>
      </c>
      <c r="N11" s="3405" t="s">
        <v>1004</v>
      </c>
      <c r="O11" s="3402" t="s">
        <v>702</v>
      </c>
      <c r="P11" s="3406" t="s">
        <v>1821</v>
      </c>
    </row>
    <row r="12" spans="2:20" ht="15" customHeight="1">
      <c r="B12" s="3399"/>
      <c r="C12" s="3400"/>
      <c r="D12" s="3401"/>
      <c r="E12" s="3402" t="s">
        <v>2242</v>
      </c>
      <c r="F12" s="3405" t="s">
        <v>3225</v>
      </c>
      <c r="G12" s="3402" t="s">
        <v>996</v>
      </c>
      <c r="H12" s="3406" t="s">
        <v>3226</v>
      </c>
      <c r="I12" s="3402" t="s">
        <v>862</v>
      </c>
      <c r="J12" s="3405" t="s">
        <v>865</v>
      </c>
      <c r="K12" s="3402" t="s">
        <v>861</v>
      </c>
      <c r="L12" s="3406" t="s">
        <v>855</v>
      </c>
      <c r="M12" s="3402" t="s">
        <v>2242</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1896</v>
      </c>
    </row>
    <row r="14" spans="2:20" ht="15" customHeight="1">
      <c r="B14" s="3411" t="s">
        <v>3227</v>
      </c>
      <c r="C14" s="3412" t="s">
        <v>884</v>
      </c>
      <c r="D14" s="3413" t="s">
        <v>2583</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2832</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3228</v>
      </c>
      <c r="C16" s="3416" t="s">
        <v>946</v>
      </c>
      <c r="D16" s="3413" t="s">
        <v>1838</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2834</v>
      </c>
      <c r="E17" s="741"/>
      <c r="F17" s="741"/>
      <c r="G17" s="741"/>
      <c r="H17" s="738">
        <v>7.4999999999999997E-3</v>
      </c>
      <c r="I17" s="741"/>
      <c r="J17" s="741"/>
      <c r="K17" s="741"/>
      <c r="L17" s="738">
        <v>1.7500000000000002E-2</v>
      </c>
      <c r="M17" s="741"/>
      <c r="N17" s="741"/>
      <c r="O17" s="741"/>
      <c r="P17" s="738">
        <v>0.03</v>
      </c>
      <c r="Q17" s="741"/>
    </row>
    <row r="18" spans="2:17" ht="15" customHeight="1">
      <c r="B18" s="3415" t="s">
        <v>3229</v>
      </c>
      <c r="C18" s="3416" t="s">
        <v>950</v>
      </c>
      <c r="D18" s="3413" t="s">
        <v>1841</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2835</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1727</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2838</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1728</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2841</v>
      </c>
      <c r="E23" s="3419"/>
      <c r="F23" s="3419"/>
      <c r="G23" s="3419"/>
      <c r="H23" s="3420"/>
      <c r="I23" s="3419"/>
      <c r="J23" s="3419"/>
      <c r="K23" s="3419"/>
      <c r="L23" s="3420"/>
      <c r="M23" s="3419"/>
      <c r="N23" s="3421"/>
      <c r="O23" s="3421"/>
      <c r="P23" s="3422"/>
      <c r="Q23" s="3419"/>
    </row>
    <row r="24" spans="2:17" ht="15" customHeight="1">
      <c r="B24" s="3411" t="s">
        <v>3230</v>
      </c>
      <c r="C24" s="3423" t="s">
        <v>884</v>
      </c>
      <c r="D24" s="3413" t="s">
        <v>1729</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2844</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1731</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2846</v>
      </c>
      <c r="E27" s="741"/>
      <c r="F27" s="741"/>
      <c r="G27" s="741"/>
      <c r="H27" s="748">
        <v>0.02</v>
      </c>
      <c r="I27" s="3428"/>
      <c r="J27" s="3428"/>
      <c r="K27" s="3428"/>
      <c r="L27" s="3428"/>
      <c r="M27" s="3428"/>
      <c r="N27" s="3428"/>
      <c r="O27" s="3428"/>
      <c r="P27" s="3428"/>
      <c r="Q27" s="741"/>
    </row>
    <row r="28" spans="2:17" ht="15" customHeight="1">
      <c r="B28" s="3415"/>
      <c r="C28" s="3416" t="s">
        <v>954</v>
      </c>
      <c r="D28" s="3413" t="s">
        <v>1733</v>
      </c>
      <c r="E28" s="741"/>
      <c r="F28" s="741"/>
      <c r="G28" s="741"/>
      <c r="H28" s="748">
        <v>0.06</v>
      </c>
      <c r="I28" s="3428"/>
      <c r="J28" s="3428"/>
      <c r="K28" s="3428"/>
      <c r="L28" s="3428"/>
      <c r="M28" s="3428"/>
      <c r="N28" s="3428"/>
      <c r="O28" s="3428"/>
      <c r="P28" s="3428"/>
      <c r="Q28" s="741"/>
    </row>
    <row r="29" spans="2:17" ht="15" customHeight="1">
      <c r="B29" s="3415"/>
      <c r="C29" s="3417" t="s">
        <v>963</v>
      </c>
      <c r="D29" s="3413" t="s">
        <v>2849</v>
      </c>
      <c r="E29" s="741"/>
      <c r="F29" s="741"/>
      <c r="G29" s="741"/>
      <c r="H29" s="748">
        <v>0.08</v>
      </c>
      <c r="I29" s="3428"/>
      <c r="J29" s="3428"/>
      <c r="K29" s="3428"/>
      <c r="L29" s="3428"/>
      <c r="M29" s="3428"/>
      <c r="N29" s="3428"/>
      <c r="O29" s="3428"/>
      <c r="P29" s="3428"/>
      <c r="Q29" s="741"/>
    </row>
    <row r="30" spans="2:17" ht="15" customHeight="1">
      <c r="B30" s="3418"/>
      <c r="C30" s="733" t="s">
        <v>1018</v>
      </c>
      <c r="D30" s="3413" t="s">
        <v>1753</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2852</v>
      </c>
      <c r="E31" s="741"/>
      <c r="F31" s="741"/>
      <c r="G31" s="741"/>
      <c r="H31" s="738">
        <v>0.03</v>
      </c>
      <c r="I31" s="3428"/>
      <c r="J31" s="3428"/>
      <c r="K31" s="3428"/>
      <c r="L31" s="3428"/>
      <c r="M31" s="3428"/>
      <c r="N31" s="3428"/>
      <c r="O31" s="3428"/>
      <c r="P31" s="3428"/>
      <c r="Q31" s="741"/>
    </row>
    <row r="32" spans="2:17" ht="15" customHeight="1">
      <c r="B32" s="3415"/>
      <c r="C32" s="3416" t="s">
        <v>966</v>
      </c>
      <c r="D32" s="3413" t="s">
        <v>1755</v>
      </c>
      <c r="E32" s="741"/>
      <c r="F32" s="741"/>
      <c r="G32" s="741"/>
      <c r="H32" s="738">
        <v>0.05</v>
      </c>
      <c r="I32" s="3428"/>
      <c r="J32" s="3428"/>
      <c r="K32" s="3428"/>
      <c r="L32" s="3428"/>
      <c r="M32" s="3428"/>
      <c r="N32" s="3428"/>
      <c r="O32" s="3428"/>
      <c r="P32" s="3428"/>
      <c r="Q32" s="741"/>
    </row>
    <row r="33" spans="2:17" ht="15" customHeight="1">
      <c r="B33" s="3415"/>
      <c r="C33" s="3416" t="s">
        <v>967</v>
      </c>
      <c r="D33" s="3413" t="s">
        <v>2702</v>
      </c>
      <c r="E33" s="741"/>
      <c r="F33" s="741"/>
      <c r="G33" s="741"/>
      <c r="H33" s="738">
        <v>0.1</v>
      </c>
      <c r="I33" s="3428"/>
      <c r="J33" s="3428"/>
      <c r="K33" s="3428"/>
      <c r="L33" s="3428"/>
      <c r="M33" s="3428"/>
      <c r="N33" s="3428"/>
      <c r="O33" s="3428"/>
      <c r="P33" s="3428"/>
      <c r="Q33" s="741"/>
    </row>
    <row r="34" spans="2:17" ht="15" customHeight="1">
      <c r="B34" s="3415"/>
      <c r="C34" s="3416" t="s">
        <v>968</v>
      </c>
      <c r="D34" s="3432" t="s">
        <v>1762</v>
      </c>
      <c r="E34" s="741"/>
      <c r="F34" s="741"/>
      <c r="G34" s="741"/>
      <c r="H34" s="738">
        <v>0.2</v>
      </c>
      <c r="I34" s="3428"/>
      <c r="J34" s="3428"/>
      <c r="K34" s="3428"/>
      <c r="L34" s="3428"/>
      <c r="M34" s="3428"/>
      <c r="N34" s="3428"/>
      <c r="O34" s="3428"/>
      <c r="P34" s="3428"/>
      <c r="Q34" s="741"/>
    </row>
    <row r="35" spans="2:17" ht="15" customHeight="1">
      <c r="B35" s="3415"/>
      <c r="C35" s="3417" t="s">
        <v>969</v>
      </c>
      <c r="D35" s="3432" t="s">
        <v>1960</v>
      </c>
      <c r="E35" s="741"/>
      <c r="F35" s="741"/>
      <c r="G35" s="741"/>
      <c r="H35" s="738">
        <v>0.3</v>
      </c>
      <c r="I35" s="3428"/>
      <c r="J35" s="3428"/>
      <c r="K35" s="3428"/>
      <c r="L35" s="3428"/>
      <c r="M35" s="3428"/>
      <c r="N35" s="3428"/>
      <c r="O35" s="3428"/>
      <c r="P35" s="3428"/>
      <c r="Q35" s="741"/>
    </row>
    <row r="36" spans="2:17" ht="15" customHeight="1">
      <c r="B36" s="3418"/>
      <c r="C36" s="733" t="s">
        <v>1018</v>
      </c>
      <c r="D36" s="3432" t="s">
        <v>1756</v>
      </c>
      <c r="E36" s="3429"/>
      <c r="F36" s="3430"/>
      <c r="G36" s="3430"/>
      <c r="H36" s="3431"/>
      <c r="I36" s="3426"/>
      <c r="J36" s="3426"/>
      <c r="K36" s="3426"/>
      <c r="L36" s="3426"/>
      <c r="M36" s="3426"/>
      <c r="N36" s="3426"/>
      <c r="O36" s="3426"/>
      <c r="P36" s="3428"/>
      <c r="Q36" s="741"/>
    </row>
    <row r="37" spans="2:17" ht="15" customHeight="1">
      <c r="B37" s="3433" t="s">
        <v>131</v>
      </c>
      <c r="C37" s="3434"/>
      <c r="D37" s="3432" t="s">
        <v>1961</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2934</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2187</v>
      </c>
      <c r="J9" s="3454" t="s">
        <v>3231</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3232</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2583</v>
      </c>
      <c r="H12" s="3461">
        <v>0</v>
      </c>
      <c r="I12" s="3462"/>
      <c r="J12" s="3463"/>
      <c r="K12" s="3464"/>
      <c r="L12" s="3463"/>
    </row>
    <row r="13" spans="2:256" s="635" customFormat="1" ht="12" customHeight="1">
      <c r="B13" s="3873" t="s">
        <v>1054</v>
      </c>
      <c r="C13" s="3858"/>
      <c r="D13" s="3858"/>
      <c r="E13" s="3858"/>
      <c r="F13" s="4981"/>
      <c r="G13" s="3465" t="s">
        <v>2832</v>
      </c>
      <c r="H13" s="3466">
        <v>2.5000000000000001E-3</v>
      </c>
      <c r="I13" s="3464"/>
      <c r="J13" s="3467"/>
      <c r="K13" s="3468"/>
      <c r="L13" s="3468"/>
    </row>
    <row r="14" spans="2:256" s="635" customFormat="1" ht="12" customHeight="1">
      <c r="B14" s="3873" t="s">
        <v>868</v>
      </c>
      <c r="C14" s="3858"/>
      <c r="D14" s="3858"/>
      <c r="E14" s="3858"/>
      <c r="F14" s="4981"/>
      <c r="G14" s="3465" t="s">
        <v>1838</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3233</v>
      </c>
      <c r="C16" s="4965"/>
      <c r="D16" s="4965"/>
      <c r="E16" s="4965"/>
      <c r="F16" s="4966"/>
      <c r="G16" s="3470" t="s">
        <v>2834</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1841</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2835</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3234</v>
      </c>
      <c r="C20" s="4975"/>
      <c r="D20" s="4975"/>
      <c r="E20" s="4975"/>
      <c r="F20" s="4976"/>
      <c r="G20" s="3470" t="s">
        <v>1727</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3235</v>
      </c>
      <c r="C21" s="4975"/>
      <c r="D21" s="4975"/>
      <c r="E21" s="4975"/>
      <c r="F21" s="4976"/>
      <c r="G21" s="3477" t="s">
        <v>2838</v>
      </c>
      <c r="H21" s="3466">
        <v>0.1</v>
      </c>
      <c r="I21" s="3478"/>
      <c r="J21" s="3476"/>
      <c r="K21" s="3476"/>
      <c r="L21" s="3478"/>
    </row>
    <row r="22" spans="2:256" s="635" customFormat="1" ht="12" customHeight="1">
      <c r="B22" s="4974" t="s">
        <v>3236</v>
      </c>
      <c r="C22" s="4975"/>
      <c r="D22" s="4975"/>
      <c r="E22" s="4975"/>
      <c r="F22" s="4976"/>
      <c r="G22" s="3477" t="s">
        <v>1728</v>
      </c>
      <c r="H22" s="3466">
        <v>0.15</v>
      </c>
      <c r="I22" s="3476"/>
      <c r="J22" s="3476"/>
      <c r="K22" s="3476"/>
      <c r="L22" s="3476"/>
    </row>
    <row r="23" spans="2:256" s="667" customFormat="1" ht="12" customHeight="1">
      <c r="B23" s="4999" t="s">
        <v>877</v>
      </c>
      <c r="C23" s="5000"/>
      <c r="D23" s="5000"/>
      <c r="E23" s="5000"/>
      <c r="F23" s="5001"/>
      <c r="G23" s="3477" t="s">
        <v>2841</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2844</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3237</v>
      </c>
      <c r="C25" s="5000"/>
      <c r="D25" s="5000"/>
      <c r="E25" s="5000"/>
      <c r="F25" s="5001"/>
      <c r="G25" s="3477" t="s">
        <v>1731</v>
      </c>
      <c r="H25" s="3480"/>
      <c r="I25" s="3478"/>
      <c r="J25" s="3476"/>
      <c r="K25" s="3476"/>
      <c r="L25" s="3482"/>
    </row>
    <row r="26" spans="2:256" s="635" customFormat="1" ht="12" customHeight="1">
      <c r="B26" s="4964" t="s">
        <v>881</v>
      </c>
      <c r="C26" s="4965"/>
      <c r="D26" s="4965"/>
      <c r="E26" s="4965"/>
      <c r="F26" s="4966"/>
      <c r="G26" s="3477" t="s">
        <v>2846</v>
      </c>
      <c r="H26" s="3483"/>
      <c r="I26" s="3476"/>
      <c r="J26" s="3476"/>
      <c r="K26" s="3476"/>
      <c r="L26" s="3476"/>
    </row>
    <row r="27" spans="2:256" s="635" customFormat="1" ht="12" customHeight="1">
      <c r="B27" s="4964" t="s">
        <v>882</v>
      </c>
      <c r="C27" s="4965"/>
      <c r="D27" s="4965"/>
      <c r="E27" s="4965"/>
      <c r="F27" s="4966"/>
      <c r="G27" s="3477" t="s">
        <v>1733</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3238</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2849</v>
      </c>
      <c r="H31" s="3466">
        <v>0</v>
      </c>
      <c r="I31" s="3478"/>
      <c r="J31" s="3494"/>
      <c r="K31" s="3476"/>
      <c r="L31" s="3494"/>
    </row>
    <row r="32" spans="2:256" s="635" customFormat="1" ht="12" customHeight="1">
      <c r="B32" s="5005" t="s">
        <v>3239</v>
      </c>
      <c r="C32" s="5006"/>
      <c r="D32" s="5006"/>
      <c r="E32" s="5006"/>
      <c r="F32" s="5007"/>
      <c r="G32" s="3477" t="s">
        <v>1753</v>
      </c>
      <c r="H32" s="3466">
        <v>7.0000000000000001E-3</v>
      </c>
      <c r="I32" s="3478"/>
      <c r="J32" s="3494"/>
      <c r="K32" s="3476"/>
      <c r="L32" s="3478"/>
    </row>
    <row r="33" spans="2:256" s="635" customFormat="1" ht="12" customHeight="1">
      <c r="B33" s="5008" t="s">
        <v>3240</v>
      </c>
      <c r="C33" s="5009"/>
      <c r="D33" s="5009"/>
      <c r="E33" s="5009"/>
      <c r="F33" s="5010"/>
      <c r="G33" s="3477"/>
      <c r="H33" s="3495"/>
      <c r="I33" s="3496"/>
      <c r="J33" s="3496"/>
      <c r="K33" s="3496"/>
      <c r="L33" s="3493"/>
    </row>
    <row r="34" spans="2:256" s="635" customFormat="1" ht="12" customHeight="1">
      <c r="B34" s="5005" t="s">
        <v>3241</v>
      </c>
      <c r="C34" s="5006"/>
      <c r="D34" s="5006"/>
      <c r="E34" s="5006"/>
      <c r="F34" s="5007"/>
      <c r="G34" s="3477" t="s">
        <v>2852</v>
      </c>
      <c r="H34" s="3466">
        <v>0.05</v>
      </c>
      <c r="I34" s="3478"/>
      <c r="J34" s="3494"/>
      <c r="K34" s="3476"/>
      <c r="L34" s="3478"/>
    </row>
    <row r="35" spans="2:256" s="635" customFormat="1" ht="12" customHeight="1">
      <c r="B35" s="5005" t="s">
        <v>890</v>
      </c>
      <c r="C35" s="5006"/>
      <c r="D35" s="5006"/>
      <c r="E35" s="5006"/>
      <c r="F35" s="5007"/>
      <c r="G35" s="3477" t="s">
        <v>1755</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3242</v>
      </c>
      <c r="C37" s="4975"/>
      <c r="D37" s="4975"/>
      <c r="E37" s="4975"/>
      <c r="F37" s="4976"/>
      <c r="G37" s="3477" t="s">
        <v>2702</v>
      </c>
      <c r="H37" s="3466">
        <v>0</v>
      </c>
      <c r="I37" s="3476"/>
      <c r="J37" s="3476"/>
      <c r="K37" s="3476"/>
      <c r="L37" s="3494"/>
    </row>
    <row r="38" spans="2:256" s="635" customFormat="1" ht="12" customHeight="1">
      <c r="B38" s="4974" t="s">
        <v>3243</v>
      </c>
      <c r="C38" s="4975"/>
      <c r="D38" s="4975"/>
      <c r="E38" s="4975"/>
      <c r="F38" s="4976"/>
      <c r="G38" s="3477" t="s">
        <v>1762</v>
      </c>
      <c r="H38" s="3466">
        <v>7.0000000000000001E-3</v>
      </c>
      <c r="I38" s="3476"/>
      <c r="J38" s="3476"/>
      <c r="K38" s="3476"/>
      <c r="L38" s="3476"/>
    </row>
    <row r="39" spans="2:256" s="667" customFormat="1" ht="12" customHeight="1">
      <c r="B39" s="4974" t="s">
        <v>896</v>
      </c>
      <c r="C39" s="4975"/>
      <c r="D39" s="4975"/>
      <c r="E39" s="4975"/>
      <c r="F39" s="4976"/>
      <c r="G39" s="3477" t="s">
        <v>1960</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1756</v>
      </c>
      <c r="H40" s="3483"/>
      <c r="I40" s="3478"/>
      <c r="J40" s="3476"/>
      <c r="K40" s="3476"/>
      <c r="L40" s="3463"/>
    </row>
    <row r="41" spans="2:256" s="635" customFormat="1" ht="12" customHeight="1">
      <c r="B41" s="3876" t="s">
        <v>3244</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3245</v>
      </c>
      <c r="C43" s="5012"/>
      <c r="D43" s="5012"/>
      <c r="E43" s="5012"/>
      <c r="F43" s="5013"/>
      <c r="G43" s="3477" t="s">
        <v>1961</v>
      </c>
      <c r="H43" s="3499">
        <v>0</v>
      </c>
      <c r="I43" s="3500"/>
      <c r="J43" s="3498"/>
      <c r="K43" s="3500"/>
      <c r="L43" s="3498"/>
    </row>
    <row r="44" spans="2:256" s="635" customFormat="1" ht="12" customHeight="1">
      <c r="B44" s="5011" t="s">
        <v>3246</v>
      </c>
      <c r="C44" s="5012"/>
      <c r="D44" s="5012"/>
      <c r="E44" s="5012"/>
      <c r="F44" s="5013"/>
      <c r="G44" s="3477" t="s">
        <v>1758</v>
      </c>
      <c r="H44" s="3499">
        <v>2.5000000000000001E-2</v>
      </c>
      <c r="I44" s="3500"/>
      <c r="J44" s="3500"/>
      <c r="K44" s="3500"/>
      <c r="L44" s="3500"/>
    </row>
    <row r="45" spans="2:256" s="635" customFormat="1" ht="12" customHeight="1">
      <c r="B45" s="5011" t="s">
        <v>3247</v>
      </c>
      <c r="C45" s="5012"/>
      <c r="D45" s="5012"/>
      <c r="E45" s="5012"/>
      <c r="F45" s="5013"/>
      <c r="G45" s="3477" t="s">
        <v>2859</v>
      </c>
      <c r="H45" s="3466">
        <v>0</v>
      </c>
      <c r="I45" s="3501"/>
      <c r="J45" s="3498"/>
      <c r="K45" s="3501"/>
      <c r="L45" s="3498"/>
    </row>
    <row r="46" spans="2:256" s="635" customFormat="1" ht="12" customHeight="1">
      <c r="B46" s="5011" t="s">
        <v>3248</v>
      </c>
      <c r="C46" s="5012"/>
      <c r="D46" s="5012"/>
      <c r="E46" s="5012"/>
      <c r="F46" s="5013"/>
      <c r="G46" s="3477" t="s">
        <v>1759</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3249</v>
      </c>
      <c r="C48" s="5012"/>
      <c r="D48" s="5012"/>
      <c r="E48" s="5012"/>
      <c r="F48" s="5013"/>
      <c r="G48" s="3477" t="s">
        <v>1966</v>
      </c>
      <c r="H48" s="3466">
        <v>2.5000000000000001E-2</v>
      </c>
      <c r="I48" s="3478"/>
      <c r="J48" s="3476"/>
      <c r="K48" s="3476"/>
      <c r="L48" s="3478"/>
    </row>
    <row r="49" spans="2:256" s="635" customFormat="1" ht="12" customHeight="1">
      <c r="B49" s="5014" t="s">
        <v>3250</v>
      </c>
      <c r="C49" s="5015"/>
      <c r="D49" s="5015"/>
      <c r="E49" s="5015"/>
      <c r="F49" s="5016"/>
      <c r="G49" s="3477" t="s">
        <v>1761</v>
      </c>
      <c r="H49" s="3466">
        <v>2.5000000000000001E-2</v>
      </c>
      <c r="I49" s="3478"/>
      <c r="J49" s="3476"/>
      <c r="K49" s="3476"/>
      <c r="L49" s="3478"/>
    </row>
    <row r="50" spans="2:256" s="3479" customFormat="1" ht="12" customHeight="1">
      <c r="B50" s="5017" t="s">
        <v>3251</v>
      </c>
      <c r="C50" s="5018"/>
      <c r="D50" s="5018"/>
      <c r="E50" s="5018"/>
      <c r="F50" s="5019"/>
      <c r="G50" s="3477" t="s">
        <v>1969</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3252</v>
      </c>
      <c r="C51" s="3858"/>
      <c r="D51" s="3858"/>
      <c r="E51" s="3858"/>
      <c r="F51" s="4981"/>
      <c r="G51" s="3477" t="s">
        <v>1736</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3253</v>
      </c>
      <c r="C52" s="3858"/>
      <c r="D52" s="3858"/>
      <c r="E52" s="3858"/>
      <c r="F52" s="4981"/>
      <c r="G52" s="3477" t="s">
        <v>1738</v>
      </c>
      <c r="H52" s="3466">
        <v>0.1</v>
      </c>
      <c r="I52" s="3476"/>
      <c r="J52" s="3494"/>
      <c r="K52" s="3476"/>
      <c r="L52" s="3476"/>
    </row>
    <row r="53" spans="2:256" s="635" customFormat="1" ht="12" customHeight="1">
      <c r="B53" s="4990" t="s">
        <v>3254</v>
      </c>
      <c r="C53" s="4991"/>
      <c r="D53" s="4991"/>
      <c r="E53" s="4991"/>
      <c r="F53" s="4992"/>
      <c r="G53" s="3477" t="s">
        <v>1740</v>
      </c>
      <c r="H53" s="3504"/>
      <c r="I53" s="3464"/>
      <c r="J53" s="3463"/>
      <c r="K53" s="3464"/>
      <c r="L53" s="3464"/>
    </row>
    <row r="54" spans="2:256" s="667" customFormat="1" ht="12" customHeight="1">
      <c r="B54" s="3873" t="s">
        <v>3255</v>
      </c>
      <c r="C54" s="3858"/>
      <c r="D54" s="3858"/>
      <c r="E54" s="3858"/>
      <c r="F54" s="4981"/>
      <c r="G54" s="3477" t="s">
        <v>2880</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2831</v>
      </c>
      <c r="C55" s="4994"/>
      <c r="D55" s="4994"/>
      <c r="E55" s="4994"/>
      <c r="F55" s="4995"/>
      <c r="G55" s="3477" t="s">
        <v>1745</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3256</v>
      </c>
      <c r="C56" s="4997"/>
      <c r="D56" s="4997"/>
      <c r="E56" s="4997"/>
      <c r="F56" s="4998"/>
      <c r="G56" s="3477" t="s">
        <v>1747</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2934</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3221</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3223</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3257</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2242</v>
      </c>
      <c r="I10" s="3454" t="s">
        <v>865</v>
      </c>
      <c r="J10" s="3454" t="s">
        <v>996</v>
      </c>
      <c r="K10" s="3454" t="s">
        <v>3232</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3258</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3259</v>
      </c>
      <c r="C13" s="3854"/>
      <c r="D13" s="3854"/>
      <c r="E13" s="5030"/>
      <c r="F13" s="3527" t="s">
        <v>2583</v>
      </c>
      <c r="G13" s="3528">
        <v>0</v>
      </c>
      <c r="H13" s="3484"/>
      <c r="I13" s="3496"/>
      <c r="J13" s="3474"/>
      <c r="K13" s="3496"/>
    </row>
    <row r="14" spans="2:256" s="635" customFormat="1" ht="15" customHeight="1">
      <c r="B14" s="3873" t="s">
        <v>868</v>
      </c>
      <c r="C14" s="3858"/>
      <c r="D14" s="3858"/>
      <c r="E14" s="4981"/>
      <c r="F14" s="3529" t="s">
        <v>2832</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3233</v>
      </c>
      <c r="D16" s="3857"/>
      <c r="E16" s="3857"/>
      <c r="F16" s="3535" t="s">
        <v>1838</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2834</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3260</v>
      </c>
      <c r="D18" s="5027"/>
      <c r="E18" s="5028"/>
      <c r="F18" s="3532"/>
      <c r="G18" s="3538"/>
      <c r="H18" s="3538"/>
      <c r="I18" s="3538"/>
      <c r="J18" s="3538"/>
      <c r="K18" s="3538"/>
    </row>
    <row r="19" spans="2:256" s="667" customFormat="1" ht="15" customHeight="1">
      <c r="B19" s="3534"/>
      <c r="C19" s="3539"/>
      <c r="D19" s="3857" t="s">
        <v>3234</v>
      </c>
      <c r="E19" s="3857"/>
      <c r="F19" s="3535" t="s">
        <v>1841</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3261</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3262</v>
      </c>
      <c r="E21" s="5046"/>
      <c r="F21" s="3527" t="s">
        <v>2835</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3263</v>
      </c>
      <c r="E22" s="3855"/>
      <c r="F22" s="3529" t="s">
        <v>1727</v>
      </c>
      <c r="G22" s="3541"/>
      <c r="H22" s="3484"/>
      <c r="I22" s="3474"/>
      <c r="J22" s="3474"/>
      <c r="K22" s="3496"/>
    </row>
    <row r="23" spans="2:256" s="635" customFormat="1" ht="15" customHeight="1">
      <c r="B23" s="3502"/>
      <c r="C23" s="3858" t="s">
        <v>881</v>
      </c>
      <c r="D23" s="3858"/>
      <c r="E23" s="4981"/>
      <c r="F23" s="3529" t="s">
        <v>2838</v>
      </c>
      <c r="G23" s="3537"/>
      <c r="H23" s="3464"/>
      <c r="I23" s="3464"/>
      <c r="J23" s="3464"/>
      <c r="K23" s="3464"/>
    </row>
    <row r="24" spans="2:256" s="635" customFormat="1" ht="15" customHeight="1">
      <c r="B24" s="3502"/>
      <c r="C24" s="3858" t="s">
        <v>882</v>
      </c>
      <c r="D24" s="3858"/>
      <c r="E24" s="4981"/>
      <c r="F24" s="3529" t="s">
        <v>1728</v>
      </c>
      <c r="G24" s="3530">
        <v>0.1</v>
      </c>
      <c r="H24" s="3462"/>
      <c r="I24" s="3464"/>
      <c r="J24" s="3464"/>
      <c r="K24" s="3462"/>
    </row>
    <row r="25" spans="2:256" s="635" customFormat="1" ht="15" customHeight="1">
      <c r="B25" s="3502"/>
      <c r="C25" s="3858" t="s">
        <v>2831</v>
      </c>
      <c r="D25" s="3858"/>
      <c r="E25" s="4981"/>
      <c r="F25" s="3529" t="s">
        <v>2841</v>
      </c>
      <c r="G25" s="3542"/>
      <c r="H25" s="3474"/>
      <c r="I25" s="3474"/>
      <c r="J25" s="3474"/>
      <c r="K25" s="3474"/>
    </row>
    <row r="26" spans="2:256" s="635" customFormat="1" ht="15" customHeight="1">
      <c r="B26" s="5033" t="s">
        <v>3264</v>
      </c>
      <c r="C26" s="5034"/>
      <c r="D26" s="5034"/>
      <c r="E26" s="5035"/>
      <c r="F26" s="3529" t="s">
        <v>1729</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3238</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3265</v>
      </c>
      <c r="D29" s="5036"/>
      <c r="E29" s="5037"/>
      <c r="F29" s="3547"/>
      <c r="G29" s="3548"/>
      <c r="H29" s="3548"/>
      <c r="I29" s="3548"/>
      <c r="J29" s="3548"/>
      <c r="K29" s="3548"/>
    </row>
    <row r="30" spans="2:256" s="635" customFormat="1" ht="15" customHeight="1">
      <c r="B30" s="3549"/>
      <c r="C30" s="710"/>
      <c r="D30" s="5038" t="s">
        <v>3266</v>
      </c>
      <c r="E30" s="5026"/>
      <c r="F30" s="3532"/>
      <c r="G30" s="3536"/>
      <c r="H30" s="3536"/>
      <c r="I30" s="3536"/>
      <c r="J30" s="3536"/>
      <c r="K30" s="3536"/>
    </row>
    <row r="31" spans="2:256" s="635" customFormat="1" ht="15" customHeight="1">
      <c r="B31" s="3550"/>
      <c r="C31" s="3551"/>
      <c r="D31" s="679"/>
      <c r="E31" s="3552" t="s">
        <v>3249</v>
      </c>
      <c r="F31" s="3535" t="s">
        <v>2844</v>
      </c>
      <c r="G31" s="3528">
        <v>2.5000000000000001E-2</v>
      </c>
      <c r="H31" s="3476"/>
      <c r="I31" s="3476"/>
      <c r="J31" s="3476"/>
      <c r="K31" s="3476"/>
    </row>
    <row r="32" spans="2:256" s="635" customFormat="1" ht="15" customHeight="1">
      <c r="B32" s="3543"/>
      <c r="C32" s="658"/>
      <c r="D32" s="691"/>
      <c r="E32" s="645" t="s">
        <v>3267</v>
      </c>
      <c r="F32" s="3529" t="s">
        <v>1731</v>
      </c>
      <c r="G32" s="3530">
        <v>2.5000000000000001E-2</v>
      </c>
      <c r="H32" s="3464"/>
      <c r="I32" s="3464"/>
      <c r="J32" s="3464"/>
      <c r="K32" s="3464"/>
    </row>
    <row r="33" spans="2:256" s="635" customFormat="1" ht="15" customHeight="1">
      <c r="B33" s="3553"/>
      <c r="C33" s="677"/>
      <c r="D33" s="5025" t="s">
        <v>3268</v>
      </c>
      <c r="E33" s="5026"/>
      <c r="F33" s="3532"/>
      <c r="G33" s="3548"/>
      <c r="H33" s="3548"/>
      <c r="I33" s="3548"/>
      <c r="J33" s="3548"/>
      <c r="K33" s="3548"/>
    </row>
    <row r="34" spans="2:256" s="635" customFormat="1" ht="15" customHeight="1">
      <c r="B34" s="3550"/>
      <c r="C34" s="654"/>
      <c r="D34" s="3554"/>
      <c r="E34" s="3552" t="s">
        <v>3249</v>
      </c>
      <c r="F34" s="3535" t="s">
        <v>2846</v>
      </c>
      <c r="G34" s="3528">
        <v>2.5000000000000001E-2</v>
      </c>
      <c r="H34" s="3478"/>
      <c r="I34" s="3476"/>
      <c r="J34" s="3476"/>
      <c r="K34" s="3478"/>
    </row>
    <row r="35" spans="2:256" s="635" customFormat="1" ht="15" customHeight="1">
      <c r="B35" s="3543"/>
      <c r="C35" s="645"/>
      <c r="D35" s="693"/>
      <c r="E35" s="645" t="s">
        <v>3250</v>
      </c>
      <c r="F35" s="3529" t="s">
        <v>1733</v>
      </c>
      <c r="G35" s="3530">
        <v>2.5000000000000001E-2</v>
      </c>
      <c r="H35" s="3462"/>
      <c r="I35" s="3464"/>
      <c r="J35" s="3464"/>
      <c r="K35" s="3462"/>
    </row>
    <row r="36" spans="2:256" s="667" customFormat="1" ht="15" customHeight="1">
      <c r="B36" s="3550"/>
      <c r="C36" s="3855" t="s">
        <v>3252</v>
      </c>
      <c r="D36" s="3855"/>
      <c r="E36" s="5045"/>
      <c r="F36" s="3529" t="s">
        <v>2849</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3269</v>
      </c>
      <c r="E38" s="5029"/>
      <c r="F38" s="3532"/>
      <c r="G38" s="3496"/>
      <c r="H38" s="3496"/>
      <c r="I38" s="3496"/>
      <c r="J38" s="3496"/>
      <c r="K38" s="3496"/>
    </row>
    <row r="39" spans="2:256" s="635" customFormat="1" ht="15" customHeight="1">
      <c r="B39" s="3534"/>
      <c r="C39" s="3554"/>
      <c r="D39" s="3854" t="s">
        <v>3241</v>
      </c>
      <c r="E39" s="5030"/>
      <c r="F39" s="3535" t="s">
        <v>1753</v>
      </c>
      <c r="G39" s="3528">
        <v>0.05</v>
      </c>
      <c r="H39" s="3478"/>
      <c r="I39" s="3556"/>
      <c r="J39" s="3476"/>
      <c r="K39" s="3478"/>
    </row>
    <row r="40" spans="2:256" s="635" customFormat="1" ht="15" customHeight="1">
      <c r="B40" s="3502"/>
      <c r="C40" s="693"/>
      <c r="D40" s="3856" t="s">
        <v>890</v>
      </c>
      <c r="E40" s="4960"/>
      <c r="F40" s="3529" t="s">
        <v>2852</v>
      </c>
      <c r="G40" s="3530">
        <v>0.1</v>
      </c>
      <c r="H40" s="3462"/>
      <c r="I40" s="3557"/>
      <c r="J40" s="3464"/>
      <c r="K40" s="3462"/>
    </row>
    <row r="41" spans="2:256" s="635" customFormat="1" ht="15" customHeight="1">
      <c r="B41" s="3502"/>
      <c r="C41" s="5031" t="s">
        <v>2831</v>
      </c>
      <c r="D41" s="5031"/>
      <c r="E41" s="5032"/>
      <c r="F41" s="3529" t="s">
        <v>1755</v>
      </c>
      <c r="G41" s="3558"/>
      <c r="H41" s="3484"/>
      <c r="I41" s="3474"/>
      <c r="J41" s="3474"/>
      <c r="K41" s="3484"/>
    </row>
    <row r="42" spans="2:256" s="635" customFormat="1" ht="15" customHeight="1">
      <c r="B42" s="5022" t="s">
        <v>3270</v>
      </c>
      <c r="C42" s="5023"/>
      <c r="D42" s="5023"/>
      <c r="E42" s="5024"/>
      <c r="F42" s="3559" t="s">
        <v>2702</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3271</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2934</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2782</v>
      </c>
      <c r="G8" s="3575"/>
      <c r="H8" s="3575" t="s">
        <v>980</v>
      </c>
      <c r="I8" s="3575"/>
      <c r="J8" s="3576"/>
    </row>
    <row r="9" spans="2:23" ht="15" customHeight="1">
      <c r="B9" s="3572"/>
      <c r="C9" s="3573"/>
      <c r="D9" s="3574"/>
      <c r="E9" s="3575" t="s">
        <v>3272</v>
      </c>
      <c r="F9" s="3575" t="s">
        <v>3273</v>
      </c>
      <c r="G9" s="3575" t="s">
        <v>974</v>
      </c>
      <c r="H9" s="3575" t="s">
        <v>983</v>
      </c>
      <c r="I9" s="3575" t="s">
        <v>976</v>
      </c>
      <c r="J9" s="3576" t="s">
        <v>977</v>
      </c>
    </row>
    <row r="10" spans="2:23" ht="15" customHeight="1">
      <c r="B10" s="3572"/>
      <c r="C10" s="3573"/>
      <c r="D10" s="3574"/>
      <c r="E10" s="3575" t="s">
        <v>2540</v>
      </c>
      <c r="F10" s="3575" t="s">
        <v>3274</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2583</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2832</v>
      </c>
      <c r="E14" s="3585"/>
      <c r="F14" s="3586"/>
      <c r="G14" s="3586"/>
      <c r="H14" s="3586"/>
      <c r="I14" s="3586"/>
      <c r="J14" s="3586"/>
    </row>
    <row r="15" spans="2:23" ht="15" customHeight="1">
      <c r="B15" s="5052" t="s">
        <v>988</v>
      </c>
      <c r="C15" s="5053"/>
      <c r="D15" s="3581" t="s">
        <v>1838</v>
      </c>
      <c r="E15" s="3582"/>
      <c r="F15" s="3583"/>
      <c r="G15" s="3583"/>
      <c r="H15" s="3583"/>
      <c r="I15" s="3583"/>
      <c r="J15" s="3583"/>
    </row>
    <row r="16" spans="2:23" ht="15" customHeight="1">
      <c r="B16" s="5054" t="s">
        <v>989</v>
      </c>
      <c r="C16" s="5055"/>
      <c r="D16" s="3587" t="s">
        <v>2834</v>
      </c>
      <c r="E16" s="3582"/>
      <c r="F16" s="3583"/>
      <c r="G16" s="3583"/>
      <c r="H16" s="3583"/>
      <c r="I16" s="3583"/>
      <c r="J16" s="3583"/>
    </row>
    <row r="17" spans="2:20" ht="15" customHeight="1">
      <c r="B17" s="5048" t="s">
        <v>990</v>
      </c>
      <c r="C17" s="5049"/>
      <c r="D17" s="3581" t="s">
        <v>1841</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2938</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3221</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3223</v>
      </c>
      <c r="Q23" s="3399"/>
      <c r="R23" s="3596" t="s">
        <v>994</v>
      </c>
      <c r="S23" s="3399"/>
      <c r="T23" s="3399" t="s">
        <v>3275</v>
      </c>
    </row>
    <row r="24" spans="2:20" s="3227" customFormat="1" ht="15" customHeight="1">
      <c r="B24" s="3261"/>
      <c r="C24" s="3400"/>
      <c r="D24" s="3594"/>
      <c r="E24" s="3596" t="s">
        <v>998</v>
      </c>
      <c r="F24" s="3399" t="s">
        <v>1004</v>
      </c>
      <c r="G24" s="3399"/>
      <c r="H24" s="3596" t="s">
        <v>1000</v>
      </c>
      <c r="I24" s="3399" t="s">
        <v>1821</v>
      </c>
      <c r="J24" s="3596" t="s">
        <v>998</v>
      </c>
      <c r="K24" s="3399" t="s">
        <v>1004</v>
      </c>
      <c r="L24" s="3399"/>
      <c r="M24" s="3596" t="s">
        <v>3276</v>
      </c>
      <c r="N24" s="3399" t="s">
        <v>934</v>
      </c>
      <c r="O24" s="3596" t="s">
        <v>3277</v>
      </c>
      <c r="P24" s="3399" t="s">
        <v>1004</v>
      </c>
      <c r="Q24" s="3399"/>
      <c r="R24" s="3596" t="s">
        <v>1000</v>
      </c>
      <c r="S24" s="3399" t="s">
        <v>1821</v>
      </c>
      <c r="T24" s="3399" t="s">
        <v>3278</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3226</v>
      </c>
      <c r="N25" s="3399" t="s">
        <v>3226</v>
      </c>
      <c r="O25" s="3596" t="s">
        <v>3279</v>
      </c>
      <c r="P25" s="3399" t="s">
        <v>865</v>
      </c>
      <c r="Q25" s="3399" t="s">
        <v>996</v>
      </c>
      <c r="R25" s="3596" t="s">
        <v>855</v>
      </c>
      <c r="S25" s="3399" t="s">
        <v>855</v>
      </c>
      <c r="T25" s="3399" t="s">
        <v>3280</v>
      </c>
    </row>
    <row r="26" spans="2:20" s="3227" customFormat="1" ht="15" customHeight="1">
      <c r="B26" s="3597"/>
      <c r="C26" s="3598"/>
      <c r="D26" s="3599"/>
      <c r="E26" s="3600" t="s">
        <v>91</v>
      </c>
      <c r="F26" s="3580" t="s">
        <v>733</v>
      </c>
      <c r="G26" s="3580" t="s">
        <v>92</v>
      </c>
      <c r="H26" s="3580" t="s">
        <v>734</v>
      </c>
      <c r="I26" s="3580" t="s">
        <v>735</v>
      </c>
      <c r="J26" s="3580" t="s">
        <v>1010</v>
      </c>
      <c r="K26" s="3580" t="s">
        <v>1896</v>
      </c>
      <c r="L26" s="3580" t="s">
        <v>2105</v>
      </c>
      <c r="M26" s="3580" t="s">
        <v>1011</v>
      </c>
      <c r="N26" s="3580" t="s">
        <v>1013</v>
      </c>
      <c r="O26" s="3580" t="s">
        <v>1015</v>
      </c>
      <c r="P26" s="3580" t="s">
        <v>1832</v>
      </c>
      <c r="Q26" s="3580" t="s">
        <v>2615</v>
      </c>
      <c r="R26" s="3580" t="s">
        <v>1590</v>
      </c>
      <c r="S26" s="3580" t="s">
        <v>2386</v>
      </c>
      <c r="T26" s="3580" t="s">
        <v>1833</v>
      </c>
    </row>
    <row r="27" spans="2:20" ht="15" customHeight="1">
      <c r="B27" s="3601" t="s">
        <v>1017</v>
      </c>
      <c r="C27" s="3602" t="s">
        <v>884</v>
      </c>
      <c r="D27" s="3413" t="s">
        <v>2835</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1727</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2838</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1728</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2841</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1729</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2844</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1731</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2846</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1733</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2849</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1753</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2852</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1755</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2702</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1762</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1960</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1756</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1961</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1758</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2859</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1759</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1966</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1761</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1969</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1736</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2934</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2583</v>
      </c>
      <c r="E9" s="3647"/>
    </row>
    <row r="10" spans="2:12" ht="15" customHeight="1">
      <c r="B10" s="4879" t="s">
        <v>1034</v>
      </c>
      <c r="C10" s="4880"/>
      <c r="D10" s="3587" t="s">
        <v>2832</v>
      </c>
      <c r="E10" s="3647"/>
    </row>
    <row r="11" spans="2:12" ht="15" customHeight="1">
      <c r="B11" s="4879" t="s">
        <v>1035</v>
      </c>
      <c r="C11" s="4880"/>
      <c r="D11" s="3587" t="s">
        <v>1838</v>
      </c>
      <c r="E11" s="3647"/>
    </row>
    <row r="12" spans="2:12" ht="15" customHeight="1">
      <c r="B12" s="4877" t="s">
        <v>1036</v>
      </c>
      <c r="C12" s="4878"/>
      <c r="D12" s="3587" t="s">
        <v>2834</v>
      </c>
      <c r="E12" s="3647"/>
    </row>
    <row r="13" spans="2:12" ht="15" customHeight="1">
      <c r="B13" s="5072" t="s">
        <v>1037</v>
      </c>
      <c r="C13" s="5073"/>
      <c r="D13" s="3587" t="s">
        <v>1841</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3281</v>
      </c>
      <c r="H17" s="5069"/>
      <c r="I17" s="5068"/>
      <c r="J17" s="5069"/>
      <c r="K17" s="3399"/>
    </row>
    <row r="18" spans="2:11" ht="15" customHeight="1">
      <c r="B18" s="3654"/>
      <c r="C18" s="3655"/>
      <c r="D18" s="3656"/>
      <c r="E18" s="5070" t="s">
        <v>1040</v>
      </c>
      <c r="F18" s="5071"/>
      <c r="G18" s="5070" t="s">
        <v>3282</v>
      </c>
      <c r="H18" s="5071"/>
      <c r="I18" s="5070" t="s">
        <v>993</v>
      </c>
      <c r="J18" s="5071"/>
      <c r="K18" s="3399"/>
    </row>
    <row r="19" spans="2:11" ht="15" customHeight="1">
      <c r="B19" s="3654"/>
      <c r="C19" s="3655"/>
      <c r="D19" s="3656"/>
      <c r="E19" s="3397"/>
      <c r="F19" s="3591" t="s">
        <v>1821</v>
      </c>
      <c r="G19" s="906"/>
      <c r="H19" s="3591" t="s">
        <v>934</v>
      </c>
      <c r="I19" s="906"/>
      <c r="J19" s="906" t="s">
        <v>1821</v>
      </c>
      <c r="K19" s="3399" t="s">
        <v>1041</v>
      </c>
    </row>
    <row r="20" spans="2:11" ht="15" customHeight="1">
      <c r="B20" s="3654"/>
      <c r="C20" s="3655"/>
      <c r="D20" s="3656"/>
      <c r="E20" s="3401" t="s">
        <v>1042</v>
      </c>
      <c r="F20" s="3400" t="s">
        <v>3200</v>
      </c>
      <c r="G20" s="3399" t="s">
        <v>1042</v>
      </c>
      <c r="H20" s="3400" t="s">
        <v>2965</v>
      </c>
      <c r="I20" s="3399" t="s">
        <v>1042</v>
      </c>
      <c r="J20" s="3399" t="s">
        <v>3200</v>
      </c>
      <c r="K20" s="3399" t="s">
        <v>1043</v>
      </c>
    </row>
    <row r="21" spans="2:11" ht="15" customHeight="1">
      <c r="B21" s="3597"/>
      <c r="C21" s="3598"/>
      <c r="D21" s="3657"/>
      <c r="E21" s="3658" t="s">
        <v>126</v>
      </c>
      <c r="F21" s="3659" t="s">
        <v>139</v>
      </c>
      <c r="G21" s="3659" t="s">
        <v>141</v>
      </c>
      <c r="H21" s="3659" t="s">
        <v>167</v>
      </c>
      <c r="I21" s="3659" t="s">
        <v>74</v>
      </c>
      <c r="J21" s="3659" t="s">
        <v>81</v>
      </c>
      <c r="K21" s="3660" t="s">
        <v>3283</v>
      </c>
    </row>
    <row r="22" spans="2:11" ht="15" customHeight="1">
      <c r="B22" s="3612" t="s">
        <v>3284</v>
      </c>
      <c r="C22" s="3602" t="s">
        <v>1045</v>
      </c>
      <c r="D22" s="3661" t="s">
        <v>2835</v>
      </c>
      <c r="E22" s="3662"/>
      <c r="F22" s="736">
        <v>0</v>
      </c>
      <c r="G22" s="3663"/>
      <c r="H22" s="736">
        <v>0</v>
      </c>
      <c r="I22" s="3663"/>
      <c r="J22" s="3664">
        <v>0</v>
      </c>
      <c r="K22" s="3620"/>
    </row>
    <row r="23" spans="2:11" ht="15" customHeight="1">
      <c r="B23" s="3621"/>
      <c r="C23" s="3605" t="s">
        <v>944</v>
      </c>
      <c r="D23" s="3661" t="s">
        <v>1727</v>
      </c>
      <c r="E23" s="3665"/>
      <c r="F23" s="748">
        <v>2.5000000000000001E-3</v>
      </c>
      <c r="G23" s="3666"/>
      <c r="H23" s="748">
        <v>5.0000000000000001E-3</v>
      </c>
      <c r="I23" s="3666"/>
      <c r="J23" s="3619">
        <v>1.2500000000000001E-2</v>
      </c>
      <c r="K23" s="3620"/>
    </row>
    <row r="24" spans="2:11" ht="15" customHeight="1">
      <c r="B24" s="3621"/>
      <c r="C24" s="3605" t="s">
        <v>946</v>
      </c>
      <c r="D24" s="3661" t="s">
        <v>2838</v>
      </c>
      <c r="E24" s="3665"/>
      <c r="F24" s="748">
        <v>2.5000000000000001E-3</v>
      </c>
      <c r="G24" s="3666"/>
      <c r="H24" s="748">
        <v>0.01</v>
      </c>
      <c r="I24" s="3666"/>
      <c r="J24" s="3619">
        <v>1.7500000000000002E-2</v>
      </c>
      <c r="K24" s="3620"/>
    </row>
    <row r="25" spans="2:11" ht="15" customHeight="1">
      <c r="B25" s="3621"/>
      <c r="C25" s="3605" t="s">
        <v>948</v>
      </c>
      <c r="D25" s="3661" t="s">
        <v>1728</v>
      </c>
      <c r="E25" s="3665"/>
      <c r="F25" s="748">
        <v>7.4999999999999997E-3</v>
      </c>
      <c r="G25" s="3666"/>
      <c r="H25" s="748">
        <v>1.7500000000000002E-2</v>
      </c>
      <c r="I25" s="3666"/>
      <c r="J25" s="3619">
        <v>0.03</v>
      </c>
      <c r="K25" s="3620"/>
    </row>
    <row r="26" spans="2:11" ht="15" customHeight="1">
      <c r="B26" s="3621"/>
      <c r="C26" s="3605" t="s">
        <v>950</v>
      </c>
      <c r="D26" s="3661" t="s">
        <v>2841</v>
      </c>
      <c r="E26" s="3665"/>
      <c r="F26" s="748">
        <v>1.4999999999999999E-2</v>
      </c>
      <c r="G26" s="3666"/>
      <c r="H26" s="748">
        <v>3.7499999999999999E-2</v>
      </c>
      <c r="I26" s="3666"/>
      <c r="J26" s="3619">
        <v>4.7500000000000001E-2</v>
      </c>
      <c r="K26" s="3620"/>
    </row>
    <row r="27" spans="2:11" ht="15" customHeight="1">
      <c r="B27" s="3621"/>
      <c r="C27" s="3605" t="s">
        <v>952</v>
      </c>
      <c r="D27" s="3661" t="s">
        <v>1729</v>
      </c>
      <c r="E27" s="3665"/>
      <c r="F27" s="748">
        <v>3.7499999999999999E-2</v>
      </c>
      <c r="G27" s="3666"/>
      <c r="H27" s="748">
        <v>7.7499999999999999E-2</v>
      </c>
      <c r="I27" s="3666"/>
      <c r="J27" s="3619">
        <v>0.08</v>
      </c>
      <c r="K27" s="3620"/>
    </row>
    <row r="28" spans="2:11" ht="15" customHeight="1">
      <c r="B28" s="3621"/>
      <c r="C28" s="3605" t="s">
        <v>953</v>
      </c>
      <c r="D28" s="3661" t="s">
        <v>2844</v>
      </c>
      <c r="E28" s="3665"/>
      <c r="F28" s="748">
        <v>7.4999999999999997E-2</v>
      </c>
      <c r="G28" s="3666"/>
      <c r="H28" s="748">
        <v>0.105</v>
      </c>
      <c r="I28" s="3666"/>
      <c r="J28" s="3619">
        <v>0.105</v>
      </c>
      <c r="K28" s="3620"/>
    </row>
    <row r="29" spans="2:11" ht="15" customHeight="1">
      <c r="B29" s="3621"/>
      <c r="C29" s="3605" t="s">
        <v>1023</v>
      </c>
      <c r="D29" s="3661" t="s">
        <v>1731</v>
      </c>
      <c r="E29" s="3665"/>
      <c r="F29" s="748">
        <v>0.06</v>
      </c>
      <c r="G29" s="3666"/>
      <c r="H29" s="748">
        <v>0.08</v>
      </c>
      <c r="I29" s="3666"/>
      <c r="J29" s="3627">
        <v>0.1</v>
      </c>
      <c r="K29" s="3628"/>
    </row>
    <row r="30" spans="2:11" ht="15" customHeight="1">
      <c r="B30" s="3621"/>
      <c r="C30" s="3607" t="s">
        <v>491</v>
      </c>
      <c r="D30" s="3661" t="s">
        <v>2846</v>
      </c>
      <c r="E30" s="3665"/>
      <c r="F30" s="748">
        <v>0.155</v>
      </c>
      <c r="G30" s="3666"/>
      <c r="H30" s="748">
        <v>0.18</v>
      </c>
      <c r="I30" s="3666"/>
      <c r="J30" s="3619">
        <v>0.18</v>
      </c>
      <c r="K30" s="3620"/>
    </row>
    <row r="31" spans="2:11" ht="15" customHeight="1">
      <c r="B31" s="3630"/>
      <c r="C31" s="3609" t="s">
        <v>1018</v>
      </c>
      <c r="D31" s="3661" t="s">
        <v>1733</v>
      </c>
      <c r="E31" s="3667"/>
      <c r="F31" s="3610"/>
      <c r="G31" s="3668"/>
      <c r="H31" s="3610"/>
      <c r="I31" s="3668"/>
      <c r="J31" s="3633"/>
      <c r="K31" s="3635"/>
    </row>
    <row r="32" spans="2:11" ht="15" customHeight="1">
      <c r="B32" s="3612" t="s">
        <v>3285</v>
      </c>
      <c r="C32" s="3669" t="s">
        <v>1045</v>
      </c>
      <c r="D32" s="3661" t="s">
        <v>2849</v>
      </c>
      <c r="E32" s="3670"/>
      <c r="F32" s="748">
        <v>0</v>
      </c>
      <c r="G32" s="3250"/>
      <c r="H32" s="3250"/>
      <c r="I32" s="3250"/>
      <c r="J32" s="3250"/>
      <c r="K32" s="3628"/>
    </row>
    <row r="33" spans="2:11" ht="15" customHeight="1">
      <c r="B33" s="3621"/>
      <c r="C33" s="3622" t="s">
        <v>957</v>
      </c>
      <c r="D33" s="3661" t="s">
        <v>1753</v>
      </c>
      <c r="E33" s="3665"/>
      <c r="F33" s="748">
        <v>2.5000000000000001E-3</v>
      </c>
      <c r="G33" s="3250"/>
      <c r="H33" s="3250"/>
      <c r="I33" s="3250"/>
      <c r="J33" s="3250"/>
      <c r="K33" s="3628"/>
    </row>
    <row r="34" spans="2:11" ht="15" customHeight="1">
      <c r="B34" s="3621"/>
      <c r="C34" s="3622" t="s">
        <v>959</v>
      </c>
      <c r="D34" s="3661" t="s">
        <v>2852</v>
      </c>
      <c r="E34" s="3665"/>
      <c r="F34" s="748">
        <v>5.0000000000000001E-3</v>
      </c>
      <c r="G34" s="3250"/>
      <c r="H34" s="3250"/>
      <c r="I34" s="3250"/>
      <c r="J34" s="3250"/>
      <c r="K34" s="3628"/>
    </row>
    <row r="35" spans="2:11" ht="15" customHeight="1">
      <c r="B35" s="3621"/>
      <c r="C35" s="3622" t="s">
        <v>961</v>
      </c>
      <c r="D35" s="3661" t="s">
        <v>1755</v>
      </c>
      <c r="E35" s="3665"/>
      <c r="F35" s="748">
        <v>0.02</v>
      </c>
      <c r="G35" s="3250"/>
      <c r="H35" s="3250"/>
      <c r="I35" s="3250"/>
      <c r="J35" s="3250"/>
      <c r="K35" s="3628"/>
    </row>
    <row r="36" spans="2:11" ht="15" customHeight="1">
      <c r="B36" s="3621"/>
      <c r="C36" s="3622" t="s">
        <v>1023</v>
      </c>
      <c r="D36" s="3661" t="s">
        <v>2702</v>
      </c>
      <c r="E36" s="3665"/>
      <c r="F36" s="748">
        <v>0.06</v>
      </c>
      <c r="G36" s="3250"/>
      <c r="H36" s="3250"/>
      <c r="I36" s="3250"/>
      <c r="J36" s="3250"/>
      <c r="K36" s="3628"/>
    </row>
    <row r="37" spans="2:11" ht="15" customHeight="1">
      <c r="B37" s="3621"/>
      <c r="C37" s="3629" t="s">
        <v>1051</v>
      </c>
      <c r="D37" s="3249" t="s">
        <v>1762</v>
      </c>
      <c r="E37" s="3665"/>
      <c r="F37" s="3671">
        <v>0.08</v>
      </c>
      <c r="G37" s="3250"/>
      <c r="H37" s="3250"/>
      <c r="I37" s="3250"/>
      <c r="J37" s="3250"/>
      <c r="K37" s="3628"/>
    </row>
    <row r="38" spans="2:11" ht="15" customHeight="1">
      <c r="B38" s="3630"/>
      <c r="C38" s="3609" t="s">
        <v>1018</v>
      </c>
      <c r="D38" s="3249" t="s">
        <v>1960</v>
      </c>
      <c r="E38" s="3667"/>
      <c r="F38" s="3611"/>
      <c r="G38" s="3634"/>
      <c r="H38" s="3634"/>
      <c r="I38" s="3634"/>
      <c r="J38" s="3634"/>
      <c r="K38" s="3635"/>
    </row>
    <row r="39" spans="2:11" ht="15" customHeight="1">
      <c r="B39" s="3612" t="s">
        <v>792</v>
      </c>
      <c r="C39" s="3602" t="s">
        <v>964</v>
      </c>
      <c r="D39" s="3249" t="s">
        <v>1756</v>
      </c>
      <c r="E39" s="3665"/>
      <c r="F39" s="748">
        <v>0.03</v>
      </c>
      <c r="G39" s="3250"/>
      <c r="H39" s="3250"/>
      <c r="I39" s="3250"/>
      <c r="J39" s="3250"/>
      <c r="K39" s="3628"/>
    </row>
    <row r="40" spans="2:11" ht="15" customHeight="1">
      <c r="B40" s="3621"/>
      <c r="C40" s="3605" t="s">
        <v>966</v>
      </c>
      <c r="D40" s="3249" t="s">
        <v>1961</v>
      </c>
      <c r="E40" s="3665"/>
      <c r="F40" s="748">
        <v>0.05</v>
      </c>
      <c r="G40" s="3250"/>
      <c r="H40" s="3250"/>
      <c r="I40" s="3250"/>
      <c r="J40" s="3250"/>
      <c r="K40" s="3628"/>
    </row>
    <row r="41" spans="2:11" ht="15" customHeight="1">
      <c r="B41" s="3621"/>
      <c r="C41" s="3605" t="s">
        <v>967</v>
      </c>
      <c r="D41" s="3249" t="s">
        <v>1758</v>
      </c>
      <c r="E41" s="3665"/>
      <c r="F41" s="748">
        <v>0.1</v>
      </c>
      <c r="G41" s="3250"/>
      <c r="H41" s="3250"/>
      <c r="I41" s="3250"/>
      <c r="J41" s="3250"/>
      <c r="K41" s="3628"/>
    </row>
    <row r="42" spans="2:11" ht="15" customHeight="1">
      <c r="B42" s="3621"/>
      <c r="C42" s="3605" t="s">
        <v>968</v>
      </c>
      <c r="D42" s="3249" t="s">
        <v>2859</v>
      </c>
      <c r="E42" s="3665"/>
      <c r="F42" s="748">
        <v>0.2</v>
      </c>
      <c r="G42" s="3250"/>
      <c r="H42" s="3250"/>
      <c r="I42" s="3250"/>
      <c r="J42" s="3250"/>
      <c r="K42" s="3628"/>
    </row>
    <row r="43" spans="2:11" ht="15" customHeight="1">
      <c r="B43" s="3621"/>
      <c r="C43" s="3607" t="s">
        <v>1052</v>
      </c>
      <c r="D43" s="3249" t="s">
        <v>1759</v>
      </c>
      <c r="E43" s="3665"/>
      <c r="F43" s="748">
        <v>0.3</v>
      </c>
      <c r="G43" s="3250"/>
      <c r="H43" s="3250"/>
      <c r="I43" s="3250"/>
      <c r="J43" s="3250"/>
      <c r="K43" s="3628"/>
    </row>
    <row r="44" spans="2:11" ht="15" customHeight="1">
      <c r="B44" s="3630"/>
      <c r="C44" s="3609" t="s">
        <v>1018</v>
      </c>
      <c r="D44" s="3249" t="s">
        <v>1966</v>
      </c>
      <c r="E44" s="3667"/>
      <c r="F44" s="3611"/>
      <c r="G44" s="3634"/>
      <c r="H44" s="3634"/>
      <c r="I44" s="3634"/>
      <c r="J44" s="3634"/>
      <c r="K44" s="3635"/>
    </row>
    <row r="45" spans="2:11" ht="15" customHeight="1">
      <c r="B45" s="3612" t="s">
        <v>1053</v>
      </c>
      <c r="C45" s="3672" t="s">
        <v>866</v>
      </c>
      <c r="D45" s="3249" t="s">
        <v>1761</v>
      </c>
      <c r="E45" s="3665"/>
      <c r="F45" s="3673">
        <v>0</v>
      </c>
      <c r="G45" s="3250"/>
      <c r="H45" s="3250"/>
      <c r="I45" s="3250"/>
      <c r="J45" s="3250"/>
      <c r="K45" s="3628"/>
    </row>
    <row r="46" spans="2:11" ht="15" customHeight="1">
      <c r="B46" s="3621"/>
      <c r="C46" s="3674" t="s">
        <v>1054</v>
      </c>
      <c r="D46" s="3249" t="s">
        <v>1969</v>
      </c>
      <c r="E46" s="3665"/>
      <c r="F46" s="3675">
        <v>2.5000000000000001E-3</v>
      </c>
      <c r="G46" s="3250"/>
      <c r="H46" s="3250"/>
      <c r="I46" s="3250"/>
      <c r="J46" s="3250"/>
      <c r="K46" s="3628"/>
    </row>
    <row r="47" spans="2:11" ht="15" customHeight="1">
      <c r="B47" s="3621"/>
      <c r="C47" s="3676" t="s">
        <v>1055</v>
      </c>
      <c r="D47" s="3249" t="s">
        <v>1736</v>
      </c>
      <c r="E47" s="3665"/>
      <c r="F47" s="3677">
        <v>2.5000000000000001E-2</v>
      </c>
      <c r="G47" s="3250"/>
      <c r="H47" s="3250"/>
      <c r="I47" s="3250"/>
      <c r="J47" s="3250"/>
      <c r="K47" s="3628"/>
    </row>
    <row r="48" spans="2:11" ht="15" customHeight="1">
      <c r="B48" s="3630"/>
      <c r="C48" s="3609" t="s">
        <v>1018</v>
      </c>
      <c r="D48" s="3249" t="s">
        <v>1738</v>
      </c>
      <c r="E48" s="3678"/>
      <c r="F48" s="3679"/>
      <c r="G48" s="3634"/>
      <c r="H48" s="3634"/>
      <c r="I48" s="3634"/>
      <c r="J48" s="3634"/>
      <c r="K48" s="3635"/>
    </row>
    <row r="49" spans="2:11" ht="15" customHeight="1">
      <c r="B49" s="3612" t="s">
        <v>1056</v>
      </c>
      <c r="C49" s="3602" t="s">
        <v>1045</v>
      </c>
      <c r="D49" s="3249" t="s">
        <v>1740</v>
      </c>
      <c r="E49" s="3662"/>
      <c r="F49" s="736">
        <v>0</v>
      </c>
      <c r="G49" s="3663"/>
      <c r="H49" s="736">
        <v>0</v>
      </c>
      <c r="I49" s="3663"/>
      <c r="J49" s="3664">
        <v>0</v>
      </c>
      <c r="K49" s="3620"/>
    </row>
    <row r="50" spans="2:11" ht="15" customHeight="1">
      <c r="B50" s="3621"/>
      <c r="C50" s="3605" t="s">
        <v>944</v>
      </c>
      <c r="D50" s="3249" t="s">
        <v>2880</v>
      </c>
      <c r="E50" s="3665"/>
      <c r="F50" s="748">
        <v>2.5000000000000001E-3</v>
      </c>
      <c r="G50" s="3666"/>
      <c r="H50" s="748">
        <v>5.0000000000000001E-3</v>
      </c>
      <c r="I50" s="3666"/>
      <c r="J50" s="3619">
        <v>1.2500000000000001E-2</v>
      </c>
      <c r="K50" s="3620"/>
    </row>
    <row r="51" spans="2:11" ht="15" customHeight="1">
      <c r="B51" s="3621"/>
      <c r="C51" s="3605" t="s">
        <v>946</v>
      </c>
      <c r="D51" s="3249" t="s">
        <v>1745</v>
      </c>
      <c r="E51" s="3665"/>
      <c r="F51" s="748">
        <v>2.5000000000000001E-3</v>
      </c>
      <c r="G51" s="3666"/>
      <c r="H51" s="748">
        <v>0.01</v>
      </c>
      <c r="I51" s="3666"/>
      <c r="J51" s="3619">
        <v>1.7500000000000002E-2</v>
      </c>
      <c r="K51" s="3620"/>
    </row>
    <row r="52" spans="2:11" ht="15" customHeight="1">
      <c r="B52" s="3621"/>
      <c r="C52" s="3605" t="s">
        <v>948</v>
      </c>
      <c r="D52" s="3249" t="s">
        <v>1747</v>
      </c>
      <c r="E52" s="3665"/>
      <c r="F52" s="748">
        <v>7.4999999999999997E-3</v>
      </c>
      <c r="G52" s="3666"/>
      <c r="H52" s="748">
        <v>1.7500000000000002E-2</v>
      </c>
      <c r="I52" s="3666"/>
      <c r="J52" s="3619">
        <v>0.03</v>
      </c>
      <c r="K52" s="3620"/>
    </row>
    <row r="53" spans="2:11" ht="15" customHeight="1">
      <c r="B53" s="3621"/>
      <c r="C53" s="3605" t="s">
        <v>950</v>
      </c>
      <c r="D53" s="3249" t="s">
        <v>1749</v>
      </c>
      <c r="E53" s="3665"/>
      <c r="F53" s="748">
        <v>1.4999999999999999E-2</v>
      </c>
      <c r="G53" s="3666"/>
      <c r="H53" s="748">
        <v>3.7499999999999999E-2</v>
      </c>
      <c r="I53" s="3666"/>
      <c r="J53" s="3619">
        <v>4.7500000000000001E-2</v>
      </c>
      <c r="K53" s="3620"/>
    </row>
    <row r="54" spans="2:11" ht="15" customHeight="1">
      <c r="B54" s="3621"/>
      <c r="C54" s="3605" t="s">
        <v>952</v>
      </c>
      <c r="D54" s="3249" t="s">
        <v>2886</v>
      </c>
      <c r="E54" s="3665"/>
      <c r="F54" s="748">
        <v>3.7499999999999999E-2</v>
      </c>
      <c r="G54" s="3666"/>
      <c r="H54" s="748">
        <v>7.7499999999999999E-2</v>
      </c>
      <c r="I54" s="3666"/>
      <c r="J54" s="3619">
        <v>0.08</v>
      </c>
      <c r="K54" s="3620"/>
    </row>
    <row r="55" spans="2:11" ht="15" customHeight="1">
      <c r="B55" s="3621"/>
      <c r="C55" s="3607" t="s">
        <v>953</v>
      </c>
      <c r="D55" s="3249" t="s">
        <v>1765</v>
      </c>
      <c r="E55" s="3665"/>
      <c r="F55" s="748">
        <v>7.4999999999999997E-2</v>
      </c>
      <c r="G55" s="3666"/>
      <c r="H55" s="748">
        <v>0.105</v>
      </c>
      <c r="I55" s="3666"/>
      <c r="J55" s="3619">
        <v>0.105</v>
      </c>
      <c r="K55" s="3620"/>
    </row>
    <row r="56" spans="2:11" ht="15" customHeight="1">
      <c r="B56" s="3630"/>
      <c r="C56" s="3609" t="s">
        <v>1018</v>
      </c>
      <c r="D56" s="3249" t="s">
        <v>1767</v>
      </c>
      <c r="E56" s="3680"/>
      <c r="F56" s="3681"/>
      <c r="G56" s="3682"/>
      <c r="H56" s="3681"/>
      <c r="I56" s="3682"/>
      <c r="J56" s="3683"/>
      <c r="K56" s="3684"/>
    </row>
    <row r="57" spans="2:11" ht="15" customHeight="1">
      <c r="B57" s="3685" t="s">
        <v>131</v>
      </c>
      <c r="C57" s="3648"/>
      <c r="D57" s="3249" t="s">
        <v>2710</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3286</v>
      </c>
      <c r="C4" s="3254"/>
      <c r="D4" s="5075" t="s">
        <v>3287</v>
      </c>
      <c r="E4" s="5075"/>
      <c r="F4" s="5075"/>
      <c r="G4" s="5075"/>
      <c r="H4" s="5075"/>
      <c r="I4" s="5075"/>
    </row>
    <row r="5" spans="2:16">
      <c r="B5" s="3223" t="s">
        <v>538</v>
      </c>
      <c r="C5" s="3254"/>
      <c r="D5" s="3827" t="s">
        <v>2934</v>
      </c>
      <c r="E5" s="3827"/>
      <c r="F5" s="3827"/>
      <c r="G5" s="3827"/>
      <c r="H5" s="3827"/>
      <c r="I5" s="3827"/>
    </row>
    <row r="7" spans="2:16" s="3227" customFormat="1" ht="15" customHeight="1">
      <c r="B7" s="3691"/>
      <c r="C7" s="3692"/>
      <c r="D7" s="3693" t="s">
        <v>3288</v>
      </c>
      <c r="E7" s="3693" t="s">
        <v>3289</v>
      </c>
      <c r="F7" s="3228" t="s">
        <v>997</v>
      </c>
      <c r="G7" s="3228" t="s">
        <v>3290</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3291</v>
      </c>
      <c r="C9" s="3697" t="s">
        <v>2583</v>
      </c>
      <c r="D9" s="3698"/>
      <c r="E9" s="3698"/>
      <c r="F9" s="3699">
        <v>2.5000000000000001E-2</v>
      </c>
      <c r="G9" s="443"/>
    </row>
    <row r="10" spans="2:16" ht="15" customHeight="1">
      <c r="B10" s="3700" t="s">
        <v>3292</v>
      </c>
      <c r="C10" s="3701" t="s">
        <v>2832</v>
      </c>
      <c r="D10" s="3698"/>
      <c r="E10" s="3698"/>
      <c r="F10" s="3699">
        <v>1.7500000000000002E-2</v>
      </c>
      <c r="G10" s="443"/>
    </row>
    <row r="11" spans="2:16" ht="15" customHeight="1">
      <c r="B11" s="3702" t="s">
        <v>3293</v>
      </c>
      <c r="C11" s="3701" t="s">
        <v>1838</v>
      </c>
      <c r="D11" s="3698"/>
      <c r="E11" s="3698"/>
      <c r="F11" s="3699">
        <v>7.4999999999999997E-3</v>
      </c>
      <c r="G11" s="443"/>
    </row>
    <row r="12" spans="2:16" ht="15" customHeight="1">
      <c r="B12" s="3248" t="s">
        <v>3294</v>
      </c>
      <c r="C12" s="3703" t="s">
        <v>2834</v>
      </c>
      <c r="D12" s="435"/>
      <c r="E12" s="435"/>
      <c r="F12" s="3704"/>
      <c r="G12" s="3705"/>
    </row>
    <row r="13" spans="2:16" ht="15" customHeight="1">
      <c r="B13" s="3700" t="s">
        <v>3295</v>
      </c>
      <c r="C13" s="3697" t="s">
        <v>1841</v>
      </c>
      <c r="D13" s="3706"/>
      <c r="E13" s="3698"/>
      <c r="F13" s="3707">
        <v>2.5000000000000001E-2</v>
      </c>
      <c r="G13" s="443"/>
    </row>
    <row r="14" spans="2:16" ht="15" customHeight="1">
      <c r="B14" s="3700" t="s">
        <v>3296</v>
      </c>
      <c r="C14" s="3701" t="s">
        <v>2835</v>
      </c>
      <c r="D14" s="3706"/>
      <c r="E14" s="3698"/>
      <c r="F14" s="3699">
        <v>7.4999999999999997E-3</v>
      </c>
      <c r="G14" s="443"/>
    </row>
    <row r="15" spans="2:16" ht="15" customHeight="1">
      <c r="B15" s="3708" t="s">
        <v>3297</v>
      </c>
      <c r="C15" s="3703" t="s">
        <v>3298</v>
      </c>
      <c r="D15" s="3706"/>
      <c r="E15" s="435"/>
      <c r="F15" s="3704"/>
      <c r="G15" s="3705"/>
    </row>
    <row r="16" spans="2:16" ht="15" customHeight="1">
      <c r="B16" s="3709" t="s">
        <v>3299</v>
      </c>
      <c r="C16" s="3703"/>
      <c r="D16" s="3706"/>
      <c r="E16" s="435"/>
      <c r="F16" s="3704"/>
      <c r="G16" s="3705"/>
    </row>
    <row r="17" spans="2:7" ht="15" customHeight="1">
      <c r="B17" s="3710" t="s">
        <v>3300</v>
      </c>
      <c r="C17" s="3711" t="s">
        <v>1727</v>
      </c>
      <c r="D17" s="3706"/>
      <c r="E17" s="3246"/>
      <c r="F17" s="3712"/>
      <c r="G17" s="443"/>
    </row>
    <row r="18" spans="2:7" ht="15" customHeight="1">
      <c r="B18" s="3702" t="s">
        <v>3301</v>
      </c>
      <c r="C18" s="3711" t="s">
        <v>2838</v>
      </c>
      <c r="D18" s="3706"/>
      <c r="E18" s="443"/>
      <c r="F18" s="3713">
        <v>2.5000000000000001E-2</v>
      </c>
      <c r="G18" s="443"/>
    </row>
    <row r="19" spans="2:7" ht="15" customHeight="1">
      <c r="B19" s="3714" t="s">
        <v>1074</v>
      </c>
      <c r="C19" s="3711" t="s">
        <v>1728</v>
      </c>
      <c r="D19" s="3715"/>
      <c r="E19" s="3715"/>
      <c r="F19" s="3716"/>
      <c r="G19" s="435"/>
    </row>
    <row r="20" spans="2:7" ht="15" customHeight="1">
      <c r="B20" s="3648" t="s">
        <v>3302</v>
      </c>
      <c r="C20" s="3711" t="s">
        <v>2841</v>
      </c>
      <c r="D20" s="3706"/>
      <c r="E20" s="443"/>
      <c r="F20" s="3713">
        <v>8.5000000000000006E-2</v>
      </c>
      <c r="G20" s="443"/>
    </row>
    <row r="21" spans="2:7" ht="15" customHeight="1">
      <c r="B21" s="3248" t="s">
        <v>1077</v>
      </c>
      <c r="C21" s="3711" t="s">
        <v>1729</v>
      </c>
      <c r="D21" s="3717"/>
      <c r="E21" s="3717"/>
      <c r="F21" s="3718"/>
      <c r="G21" s="443"/>
    </row>
    <row r="22" spans="2:7" ht="15" customHeight="1">
      <c r="B22" s="3648" t="s">
        <v>1078</v>
      </c>
      <c r="C22" s="3711" t="s">
        <v>2844</v>
      </c>
      <c r="D22" s="3717"/>
      <c r="E22" s="3717"/>
      <c r="F22" s="3699">
        <v>0.3</v>
      </c>
      <c r="G22" s="443"/>
    </row>
    <row r="23" spans="2:7" ht="15" customHeight="1">
      <c r="B23" s="3248" t="s">
        <v>1079</v>
      </c>
      <c r="C23" s="3711" t="s">
        <v>1731</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105918</v>
      </c>
      <c r="F16" s="735">
        <v>0</v>
      </c>
      <c r="G16" s="735">
        <v>105918</v>
      </c>
      <c r="H16" s="736">
        <v>0</v>
      </c>
      <c r="I16" s="735">
        <v>151735</v>
      </c>
      <c r="J16" s="735">
        <v>0</v>
      </c>
      <c r="K16" s="735">
        <v>151735</v>
      </c>
      <c r="L16" s="736">
        <v>0</v>
      </c>
      <c r="M16" s="735">
        <v>6379</v>
      </c>
      <c r="N16" s="735">
        <v>0</v>
      </c>
      <c r="O16" s="735">
        <v>6379</v>
      </c>
      <c r="P16" s="736">
        <v>0</v>
      </c>
      <c r="Q16" s="735">
        <v>0</v>
      </c>
    </row>
    <row r="17" spans="2:17" ht="12" customHeight="1">
      <c r="B17" s="724" t="s">
        <v>943</v>
      </c>
      <c r="C17" s="733" t="s">
        <v>944</v>
      </c>
      <c r="D17" s="734" t="s">
        <v>405</v>
      </c>
      <c r="E17" s="737">
        <v>0</v>
      </c>
      <c r="F17" s="737">
        <v>0</v>
      </c>
      <c r="G17" s="737">
        <v>0</v>
      </c>
      <c r="H17" s="738">
        <v>2.5000000000000001E-3</v>
      </c>
      <c r="I17" s="737">
        <v>0</v>
      </c>
      <c r="J17" s="737">
        <v>0</v>
      </c>
      <c r="K17" s="737">
        <v>0</v>
      </c>
      <c r="L17" s="738">
        <v>5.0000000000000001E-3</v>
      </c>
      <c r="M17" s="737">
        <v>0</v>
      </c>
      <c r="N17" s="737">
        <v>0</v>
      </c>
      <c r="O17" s="737">
        <v>0</v>
      </c>
      <c r="P17" s="738">
        <v>1.2500000000000001E-2</v>
      </c>
      <c r="Q17" s="737">
        <v>0</v>
      </c>
    </row>
    <row r="18" spans="2:17" ht="12" customHeight="1">
      <c r="B18" s="724" t="s">
        <v>945</v>
      </c>
      <c r="C18" s="733" t="s">
        <v>946</v>
      </c>
      <c r="D18" s="734" t="s">
        <v>192</v>
      </c>
      <c r="E18" s="737">
        <v>0</v>
      </c>
      <c r="F18" s="737">
        <v>0</v>
      </c>
      <c r="G18" s="737">
        <v>0</v>
      </c>
      <c r="H18" s="738">
        <v>2.5000000000000001E-3</v>
      </c>
      <c r="I18" s="737">
        <v>0</v>
      </c>
      <c r="J18" s="737">
        <v>0</v>
      </c>
      <c r="K18" s="737">
        <v>0</v>
      </c>
      <c r="L18" s="738">
        <v>0.01</v>
      </c>
      <c r="M18" s="737">
        <v>0</v>
      </c>
      <c r="N18" s="737">
        <v>0</v>
      </c>
      <c r="O18" s="737">
        <v>0</v>
      </c>
      <c r="P18" s="738">
        <v>1.7500000000000002E-2</v>
      </c>
      <c r="Q18" s="737">
        <v>0</v>
      </c>
    </row>
    <row r="19" spans="2:17" ht="12" customHeight="1">
      <c r="B19" s="724" t="s">
        <v>947</v>
      </c>
      <c r="C19" s="733" t="s">
        <v>948</v>
      </c>
      <c r="D19" s="734" t="s">
        <v>410</v>
      </c>
      <c r="E19" s="737">
        <v>5894</v>
      </c>
      <c r="F19" s="737">
        <v>0</v>
      </c>
      <c r="G19" s="737">
        <v>5894</v>
      </c>
      <c r="H19" s="738">
        <v>7.4999999999999997E-3</v>
      </c>
      <c r="I19" s="737">
        <v>14975</v>
      </c>
      <c r="J19" s="737">
        <v>0</v>
      </c>
      <c r="K19" s="737">
        <v>14975</v>
      </c>
      <c r="L19" s="738">
        <v>1.7500000000000002E-2</v>
      </c>
      <c r="M19" s="737">
        <v>7717</v>
      </c>
      <c r="N19" s="737">
        <v>0</v>
      </c>
      <c r="O19" s="737">
        <v>7717</v>
      </c>
      <c r="P19" s="738">
        <v>0.03</v>
      </c>
      <c r="Q19" s="737">
        <v>538</v>
      </c>
    </row>
    <row r="20" spans="2:17" ht="12" customHeight="1">
      <c r="B20" s="724" t="s">
        <v>949</v>
      </c>
      <c r="C20" s="733" t="s">
        <v>950</v>
      </c>
      <c r="D20" s="734" t="s">
        <v>413</v>
      </c>
      <c r="E20" s="737">
        <v>3909</v>
      </c>
      <c r="F20" s="737">
        <v>0</v>
      </c>
      <c r="G20" s="737">
        <v>3909</v>
      </c>
      <c r="H20" s="738">
        <v>1.4999999999999999E-2</v>
      </c>
      <c r="I20" s="737">
        <v>7458</v>
      </c>
      <c r="J20" s="737">
        <v>0</v>
      </c>
      <c r="K20" s="737">
        <v>7458</v>
      </c>
      <c r="L20" s="738">
        <v>3.7499999999999999E-2</v>
      </c>
      <c r="M20" s="737">
        <v>5711</v>
      </c>
      <c r="N20" s="737">
        <v>0</v>
      </c>
      <c r="O20" s="737">
        <v>5711</v>
      </c>
      <c r="P20" s="738">
        <v>4.7500000000000001E-2</v>
      </c>
      <c r="Q20" s="737">
        <v>610</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0</v>
      </c>
      <c r="F23" s="737">
        <v>0</v>
      </c>
      <c r="G23" s="737">
        <v>0</v>
      </c>
      <c r="H23" s="738"/>
      <c r="I23" s="737">
        <v>0</v>
      </c>
      <c r="J23" s="737">
        <v>0</v>
      </c>
      <c r="K23" s="737">
        <v>0</v>
      </c>
      <c r="L23" s="738"/>
      <c r="M23" s="737">
        <v>0</v>
      </c>
      <c r="N23" s="737">
        <v>0</v>
      </c>
      <c r="O23" s="737">
        <v>0</v>
      </c>
      <c r="P23" s="738"/>
      <c r="Q23" s="737">
        <v>0</v>
      </c>
    </row>
    <row r="24" spans="2:17" ht="12" customHeight="1">
      <c r="B24" s="724"/>
      <c r="C24" s="733" t="s">
        <v>491</v>
      </c>
      <c r="D24" s="734" t="s">
        <v>492</v>
      </c>
      <c r="E24" s="737">
        <v>0</v>
      </c>
      <c r="F24" s="737">
        <v>0</v>
      </c>
      <c r="G24" s="737">
        <v>0</v>
      </c>
      <c r="H24" s="738">
        <v>0.155</v>
      </c>
      <c r="I24" s="737">
        <v>0</v>
      </c>
      <c r="J24" s="737">
        <v>0</v>
      </c>
      <c r="K24" s="737">
        <v>0</v>
      </c>
      <c r="L24" s="738">
        <v>0.18</v>
      </c>
      <c r="M24" s="737">
        <v>0</v>
      </c>
      <c r="N24" s="737">
        <v>0</v>
      </c>
      <c r="O24" s="737">
        <v>0</v>
      </c>
      <c r="P24" s="738">
        <v>0.18</v>
      </c>
      <c r="Q24" s="737">
        <v>0</v>
      </c>
    </row>
    <row r="25" spans="2:17" ht="12" customHeight="1">
      <c r="B25" s="730"/>
      <c r="C25" s="733" t="s">
        <v>955</v>
      </c>
      <c r="D25" s="734" t="s">
        <v>102</v>
      </c>
      <c r="E25" s="737">
        <v>115721</v>
      </c>
      <c r="F25" s="737">
        <v>0</v>
      </c>
      <c r="G25" s="737">
        <v>115721</v>
      </c>
      <c r="H25" s="739"/>
      <c r="I25" s="737">
        <v>174168</v>
      </c>
      <c r="J25" s="737">
        <v>0</v>
      </c>
      <c r="K25" s="737">
        <v>174168</v>
      </c>
      <c r="L25" s="739"/>
      <c r="M25" s="737">
        <v>19807</v>
      </c>
      <c r="N25" s="737">
        <v>0</v>
      </c>
      <c r="O25" s="737">
        <v>19807</v>
      </c>
      <c r="P25" s="740"/>
      <c r="Q25" s="737">
        <v>1148</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10032</v>
      </c>
      <c r="F27" s="737">
        <v>0</v>
      </c>
      <c r="G27" s="737">
        <v>10032</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10032</v>
      </c>
      <c r="F33" s="742">
        <v>0</v>
      </c>
      <c r="G33" s="742">
        <v>10032</v>
      </c>
      <c r="H33" s="739"/>
      <c r="I33" s="742"/>
      <c r="J33" s="742"/>
      <c r="K33" s="742"/>
      <c r="L33" s="743"/>
      <c r="M33" s="737"/>
      <c r="N33" s="737"/>
      <c r="O33" s="737"/>
      <c r="P33" s="742"/>
      <c r="Q33" s="737">
        <v>0</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0</v>
      </c>
      <c r="F36" s="737">
        <v>0</v>
      </c>
      <c r="G36" s="737">
        <v>0</v>
      </c>
      <c r="H36" s="738">
        <v>0.05</v>
      </c>
      <c r="I36" s="742"/>
      <c r="J36" s="742"/>
      <c r="K36" s="742"/>
      <c r="L36" s="743"/>
      <c r="M36" s="742"/>
      <c r="N36" s="742"/>
      <c r="O36" s="742"/>
      <c r="P36" s="742"/>
      <c r="Q36" s="737">
        <v>0</v>
      </c>
    </row>
    <row r="37" spans="2:28" ht="12" customHeight="1">
      <c r="B37" s="724"/>
      <c r="C37" s="733" t="s">
        <v>967</v>
      </c>
      <c r="D37" s="734" t="s">
        <v>460</v>
      </c>
      <c r="E37" s="737">
        <v>0</v>
      </c>
      <c r="F37" s="737">
        <v>0</v>
      </c>
      <c r="G37" s="737">
        <v>0</v>
      </c>
      <c r="H37" s="738">
        <v>0.1</v>
      </c>
      <c r="I37" s="742"/>
      <c r="J37" s="742"/>
      <c r="K37" s="742"/>
      <c r="L37" s="743"/>
      <c r="M37" s="742"/>
      <c r="N37" s="742"/>
      <c r="O37" s="742"/>
      <c r="P37" s="742"/>
      <c r="Q37" s="737">
        <v>0</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0</v>
      </c>
      <c r="F40" s="737">
        <v>0</v>
      </c>
      <c r="G40" s="737">
        <v>0</v>
      </c>
      <c r="H40" s="739"/>
      <c r="I40" s="742"/>
      <c r="J40" s="742"/>
      <c r="K40" s="742"/>
      <c r="L40" s="743"/>
      <c r="M40" s="742"/>
      <c r="N40" s="742"/>
      <c r="O40" s="742"/>
      <c r="P40" s="742"/>
      <c r="Q40" s="737">
        <v>0</v>
      </c>
    </row>
    <row r="41" spans="2:28" ht="12" customHeight="1">
      <c r="B41" s="733" t="s">
        <v>131</v>
      </c>
      <c r="C41" s="733"/>
      <c r="D41" s="734" t="s">
        <v>104</v>
      </c>
      <c r="E41" s="742"/>
      <c r="F41" s="742"/>
      <c r="G41" s="742"/>
      <c r="H41" s="733"/>
      <c r="I41" s="742"/>
      <c r="J41" s="742"/>
      <c r="K41" s="742"/>
      <c r="L41" s="743"/>
      <c r="M41" s="742"/>
      <c r="N41" s="742"/>
      <c r="O41" s="742"/>
      <c r="P41" s="742"/>
      <c r="Q41" s="742">
        <v>1148</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22650</v>
      </c>
      <c r="F14" s="769">
        <v>0</v>
      </c>
      <c r="G14" s="769">
        <v>0</v>
      </c>
      <c r="H14" s="769">
        <v>0</v>
      </c>
      <c r="I14" s="769">
        <v>0</v>
      </c>
      <c r="J14" s="770">
        <v>22650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128</v>
      </c>
      <c r="F16" s="776">
        <v>0</v>
      </c>
      <c r="G16" s="776">
        <v>0</v>
      </c>
      <c r="H16" s="776">
        <v>0</v>
      </c>
      <c r="I16" s="776">
        <v>0</v>
      </c>
      <c r="J16" s="777">
        <v>128</v>
      </c>
      <c r="K16" s="344"/>
      <c r="L16" s="344"/>
      <c r="M16" s="344"/>
      <c r="N16" s="344"/>
      <c r="O16" s="344"/>
      <c r="P16" s="344"/>
      <c r="Q16" s="344"/>
      <c r="R16" s="344"/>
      <c r="S16" s="344"/>
      <c r="T16" s="344"/>
    </row>
    <row r="17" spans="2:20" ht="12" customHeight="1">
      <c r="B17" s="3900" t="s">
        <v>988</v>
      </c>
      <c r="C17" s="3901"/>
      <c r="D17" s="778" t="s">
        <v>192</v>
      </c>
      <c r="E17" s="768">
        <v>165</v>
      </c>
      <c r="F17" s="769">
        <v>0</v>
      </c>
      <c r="G17" s="769">
        <v>0</v>
      </c>
      <c r="H17" s="769">
        <v>0</v>
      </c>
      <c r="I17" s="769">
        <v>0</v>
      </c>
      <c r="J17" s="770">
        <v>165</v>
      </c>
      <c r="K17" s="344"/>
      <c r="L17" s="344"/>
      <c r="M17" s="344"/>
      <c r="N17" s="344"/>
      <c r="O17" s="344"/>
      <c r="P17" s="344"/>
      <c r="Q17" s="344"/>
      <c r="R17" s="344"/>
      <c r="S17" s="344"/>
      <c r="T17" s="344"/>
    </row>
    <row r="18" spans="2:20" ht="12" customHeight="1">
      <c r="B18" s="3902" t="s">
        <v>989</v>
      </c>
      <c r="C18" s="3903"/>
      <c r="D18" s="779" t="s">
        <v>410</v>
      </c>
      <c r="E18" s="768">
        <v>-1</v>
      </c>
      <c r="F18" s="769">
        <v>0</v>
      </c>
      <c r="G18" s="769">
        <v>0</v>
      </c>
      <c r="H18" s="769">
        <v>0</v>
      </c>
      <c r="I18" s="769">
        <v>0</v>
      </c>
      <c r="J18" s="770">
        <v>-1</v>
      </c>
      <c r="K18" s="344"/>
      <c r="L18" s="344"/>
      <c r="M18" s="344"/>
      <c r="N18" s="344"/>
      <c r="O18" s="344"/>
      <c r="P18" s="344"/>
      <c r="Q18" s="344"/>
      <c r="R18" s="344"/>
      <c r="S18" s="344"/>
      <c r="T18" s="344"/>
    </row>
    <row r="19" spans="2:20" ht="12" customHeight="1">
      <c r="B19" s="3906" t="s">
        <v>990</v>
      </c>
      <c r="C19" s="3907"/>
      <c r="D19" s="780" t="s">
        <v>102</v>
      </c>
      <c r="E19" s="781">
        <v>127</v>
      </c>
      <c r="F19" s="782">
        <v>0</v>
      </c>
      <c r="G19" s="782">
        <v>0</v>
      </c>
      <c r="H19" s="782">
        <v>0</v>
      </c>
      <c r="I19" s="782">
        <v>0</v>
      </c>
      <c r="J19" s="783">
        <v>127</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127</v>
      </c>
      <c r="F32" s="742">
        <v>0</v>
      </c>
      <c r="G32" s="742">
        <v>127</v>
      </c>
      <c r="H32" s="742">
        <v>100</v>
      </c>
      <c r="I32" s="810">
        <v>2.5000000000000001E-3</v>
      </c>
      <c r="J32" s="742">
        <v>0</v>
      </c>
      <c r="K32" s="742">
        <v>0</v>
      </c>
      <c r="L32" s="742">
        <v>0</v>
      </c>
      <c r="M32" s="742">
        <v>0</v>
      </c>
      <c r="N32" s="810">
        <v>0.01</v>
      </c>
      <c r="O32" s="742">
        <v>0</v>
      </c>
      <c r="P32" s="742">
        <v>0</v>
      </c>
      <c r="Q32" s="742">
        <v>0</v>
      </c>
      <c r="R32" s="742">
        <v>0</v>
      </c>
      <c r="S32" s="810">
        <v>1.7500000000000002E-2</v>
      </c>
      <c r="T32" s="811">
        <v>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127</v>
      </c>
      <c r="F39" s="817">
        <v>0</v>
      </c>
      <c r="G39" s="817">
        <v>127</v>
      </c>
      <c r="H39" s="818"/>
      <c r="I39" s="819"/>
      <c r="J39" s="817">
        <v>0</v>
      </c>
      <c r="K39" s="817">
        <v>0</v>
      </c>
      <c r="L39" s="817">
        <v>0</v>
      </c>
      <c r="M39" s="818"/>
      <c r="N39" s="819"/>
      <c r="O39" s="817">
        <v>0</v>
      </c>
      <c r="P39" s="820">
        <v>0</v>
      </c>
      <c r="Q39" s="820">
        <v>0</v>
      </c>
      <c r="R39" s="821"/>
      <c r="S39" s="822"/>
      <c r="T39" s="823">
        <v>0</v>
      </c>
    </row>
    <row r="40" spans="2:20" ht="12" customHeight="1">
      <c r="B40" s="824" t="s">
        <v>1019</v>
      </c>
      <c r="C40" s="825" t="s">
        <v>1020</v>
      </c>
      <c r="D40" s="826" t="s">
        <v>109</v>
      </c>
      <c r="E40" s="827"/>
      <c r="F40" s="828"/>
      <c r="G40" s="828"/>
      <c r="H40" s="829"/>
      <c r="I40" s="830"/>
      <c r="J40" s="831"/>
      <c r="K40" s="832"/>
      <c r="L40" s="832"/>
      <c r="M40" s="832"/>
      <c r="N40" s="833"/>
      <c r="O40" s="834">
        <v>0</v>
      </c>
      <c r="P40" s="835">
        <v>0</v>
      </c>
      <c r="Q40" s="835">
        <v>0</v>
      </c>
      <c r="R40" s="836">
        <v>0.5</v>
      </c>
      <c r="S40" s="837">
        <v>0.02</v>
      </c>
      <c r="T40" s="838">
        <v>0</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0</v>
      </c>
      <c r="P44" s="859">
        <v>0</v>
      </c>
      <c r="Q44" s="859">
        <v>0</v>
      </c>
      <c r="R44" s="860"/>
      <c r="S44" s="861"/>
      <c r="T44" s="862">
        <v>0</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127</v>
      </c>
      <c r="F55" s="817">
        <v>0</v>
      </c>
      <c r="G55" s="817">
        <v>127</v>
      </c>
      <c r="H55" s="876"/>
      <c r="I55" s="819"/>
      <c r="J55" s="817">
        <v>0</v>
      </c>
      <c r="K55" s="817">
        <v>0</v>
      </c>
      <c r="L55" s="817">
        <v>0</v>
      </c>
      <c r="M55" s="818"/>
      <c r="N55" s="819"/>
      <c r="O55" s="817">
        <v>0</v>
      </c>
      <c r="P55" s="877">
        <v>0</v>
      </c>
      <c r="Q55" s="877">
        <v>0</v>
      </c>
      <c r="R55" s="878"/>
      <c r="S55" s="822"/>
      <c r="T55" s="823">
        <v>0</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356</v>
      </c>
      <c r="F10" s="344"/>
      <c r="G10" s="344"/>
      <c r="H10" s="344"/>
      <c r="I10" s="344"/>
      <c r="J10" s="344"/>
      <c r="K10" s="344"/>
    </row>
    <row r="11" spans="2:11" ht="12" customHeight="1">
      <c r="B11" s="3782" t="s">
        <v>1034</v>
      </c>
      <c r="C11" s="3783"/>
      <c r="D11" s="891" t="s">
        <v>405</v>
      </c>
      <c r="E11" s="892">
        <v>1</v>
      </c>
      <c r="F11" s="344"/>
      <c r="G11" s="344"/>
      <c r="H11" s="344"/>
      <c r="I11" s="344"/>
      <c r="J11" s="344"/>
      <c r="K11" s="344"/>
    </row>
    <row r="12" spans="2:11" ht="12" customHeight="1">
      <c r="B12" s="3782" t="s">
        <v>1035</v>
      </c>
      <c r="C12" s="3783"/>
      <c r="D12" s="891" t="s">
        <v>192</v>
      </c>
      <c r="E12" s="892">
        <v>2</v>
      </c>
      <c r="F12" s="344"/>
      <c r="G12" s="344"/>
      <c r="H12" s="344"/>
      <c r="I12" s="344"/>
      <c r="J12" s="344"/>
      <c r="K12" s="344"/>
    </row>
    <row r="13" spans="2:11" ht="12" customHeight="1">
      <c r="B13" s="3918" t="s">
        <v>1036</v>
      </c>
      <c r="C13" s="3919"/>
      <c r="D13" s="893" t="s">
        <v>410</v>
      </c>
      <c r="E13" s="892">
        <v>9</v>
      </c>
      <c r="F13" s="344"/>
      <c r="G13" s="344"/>
      <c r="H13" s="344"/>
      <c r="I13" s="344"/>
      <c r="J13" s="344"/>
      <c r="K13" s="344"/>
    </row>
    <row r="14" spans="2:11" ht="12" customHeight="1">
      <c r="B14" s="3920" t="s">
        <v>1037</v>
      </c>
      <c r="C14" s="3921"/>
      <c r="D14" s="894" t="s">
        <v>413</v>
      </c>
      <c r="E14" s="895">
        <v>348</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10742</v>
      </c>
      <c r="F21" s="912">
        <v>0</v>
      </c>
      <c r="G21" s="913">
        <v>4530</v>
      </c>
      <c r="H21" s="912">
        <v>0</v>
      </c>
      <c r="I21" s="913">
        <v>482</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757</v>
      </c>
      <c r="F23" s="919">
        <v>2.5000000000000001E-3</v>
      </c>
      <c r="G23" s="920">
        <v>1295</v>
      </c>
      <c r="H23" s="919">
        <v>0.01</v>
      </c>
      <c r="I23" s="920">
        <v>0</v>
      </c>
      <c r="J23" s="921">
        <v>1.7500000000000002E-2</v>
      </c>
      <c r="K23" s="922">
        <v>15</v>
      </c>
    </row>
    <row r="24" spans="2:11" ht="12" customHeight="1">
      <c r="B24" s="916"/>
      <c r="C24" s="808" t="s">
        <v>948</v>
      </c>
      <c r="D24" s="917" t="s">
        <v>428</v>
      </c>
      <c r="E24" s="918">
        <v>1798</v>
      </c>
      <c r="F24" s="919">
        <v>7.4999999999999997E-3</v>
      </c>
      <c r="G24" s="920">
        <v>5315</v>
      </c>
      <c r="H24" s="919">
        <v>1.7500000000000002E-2</v>
      </c>
      <c r="I24" s="920">
        <v>288</v>
      </c>
      <c r="J24" s="921">
        <v>0.03</v>
      </c>
      <c r="K24" s="922">
        <v>115</v>
      </c>
    </row>
    <row r="25" spans="2:11" ht="12" customHeight="1">
      <c r="B25" s="916"/>
      <c r="C25" s="808" t="s">
        <v>950</v>
      </c>
      <c r="D25" s="917" t="s">
        <v>431</v>
      </c>
      <c r="E25" s="918">
        <v>262</v>
      </c>
      <c r="F25" s="919">
        <v>1.4999999999999999E-2</v>
      </c>
      <c r="G25" s="920">
        <v>3596</v>
      </c>
      <c r="H25" s="919">
        <v>3.7499999999999999E-2</v>
      </c>
      <c r="I25" s="920">
        <v>1693</v>
      </c>
      <c r="J25" s="921">
        <v>4.7500000000000001E-2</v>
      </c>
      <c r="K25" s="922">
        <v>219</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13559</v>
      </c>
      <c r="F30" s="929"/>
      <c r="G30" s="930">
        <v>14736</v>
      </c>
      <c r="H30" s="929"/>
      <c r="I30" s="930">
        <v>2463</v>
      </c>
      <c r="J30" s="931"/>
      <c r="K30" s="924">
        <v>349</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260</v>
      </c>
      <c r="F46" s="943">
        <v>2.5000000000000001E-2</v>
      </c>
      <c r="G46" s="936"/>
      <c r="H46" s="937"/>
      <c r="I46" s="936"/>
      <c r="J46" s="937"/>
      <c r="K46" s="924">
        <v>7</v>
      </c>
    </row>
    <row r="47" spans="2:11" ht="12" customHeight="1">
      <c r="B47" s="944"/>
      <c r="C47" s="825" t="s">
        <v>1018</v>
      </c>
      <c r="D47" s="927" t="s">
        <v>475</v>
      </c>
      <c r="E47" s="945">
        <v>260</v>
      </c>
      <c r="F47" s="946"/>
      <c r="G47" s="936"/>
      <c r="H47" s="937"/>
      <c r="I47" s="936"/>
      <c r="J47" s="937"/>
      <c r="K47" s="924">
        <v>7</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9</v>
      </c>
      <c r="F50" s="919">
        <v>2.5000000000000001E-3</v>
      </c>
      <c r="G50" s="920">
        <v>0</v>
      </c>
      <c r="H50" s="919">
        <v>0.01</v>
      </c>
      <c r="I50" s="920">
        <v>0</v>
      </c>
      <c r="J50" s="921">
        <v>1.7500000000000002E-2</v>
      </c>
      <c r="K50" s="922">
        <v>0</v>
      </c>
    </row>
    <row r="51" spans="2:11" ht="12" customHeight="1">
      <c r="B51" s="824"/>
      <c r="C51" s="808" t="s">
        <v>948</v>
      </c>
      <c r="D51" s="917" t="s">
        <v>753</v>
      </c>
      <c r="E51" s="918">
        <v>88</v>
      </c>
      <c r="F51" s="919">
        <v>7.4999999999999997E-3</v>
      </c>
      <c r="G51" s="920">
        <v>0</v>
      </c>
      <c r="H51" s="919">
        <v>1.7500000000000002E-2</v>
      </c>
      <c r="I51" s="920">
        <v>0</v>
      </c>
      <c r="J51" s="921">
        <v>0.03</v>
      </c>
      <c r="K51" s="922">
        <v>1</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97</v>
      </c>
      <c r="F55" s="919"/>
      <c r="G55" s="920">
        <v>0</v>
      </c>
      <c r="H55" s="919"/>
      <c r="I55" s="920">
        <v>0</v>
      </c>
      <c r="J55" s="923"/>
      <c r="K55" s="922">
        <v>1</v>
      </c>
    </row>
    <row r="56" spans="2:11" ht="12" customHeight="1">
      <c r="B56" s="955" t="s">
        <v>131</v>
      </c>
      <c r="C56" s="956"/>
      <c r="D56" s="957" t="s">
        <v>104</v>
      </c>
      <c r="E56" s="958">
        <v>13916</v>
      </c>
      <c r="F56" s="959"/>
      <c r="G56" s="960">
        <v>14736</v>
      </c>
      <c r="H56" s="959"/>
      <c r="I56" s="960">
        <v>2463</v>
      </c>
      <c r="J56" s="857"/>
      <c r="K56" s="862">
        <v>357</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55675</v>
      </c>
      <c r="E14" s="981">
        <v>57825</v>
      </c>
      <c r="F14" s="982">
        <v>2.5000000000000001E-2</v>
      </c>
      <c r="G14" s="983">
        <v>1446</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34048</v>
      </c>
      <c r="E16" s="981">
        <v>0</v>
      </c>
      <c r="F16" s="982">
        <v>7.4999999999999997E-3</v>
      </c>
      <c r="G16" s="983">
        <v>0</v>
      </c>
      <c r="H16" s="287"/>
    </row>
    <row r="17" spans="2:8" ht="12" customHeight="1">
      <c r="B17" s="988" t="s">
        <v>1069</v>
      </c>
      <c r="C17" s="989" t="s">
        <v>102</v>
      </c>
      <c r="D17" s="990">
        <v>89723</v>
      </c>
      <c r="E17" s="462">
        <v>57825</v>
      </c>
      <c r="F17" s="991"/>
      <c r="G17" s="992"/>
      <c r="H17" s="287"/>
    </row>
    <row r="18" spans="2:8" ht="12" customHeight="1">
      <c r="B18" s="993" t="s">
        <v>1070</v>
      </c>
      <c r="C18" s="994" t="s">
        <v>107</v>
      </c>
      <c r="D18" s="995"/>
      <c r="E18" s="996">
        <v>15888</v>
      </c>
      <c r="F18" s="997">
        <v>2.5000000000000001E-2</v>
      </c>
      <c r="G18" s="998">
        <v>397</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1843</v>
      </c>
    </row>
    <row r="23" spans="2:8" ht="12" customHeight="1">
      <c r="B23" s="974" t="s">
        <v>1075</v>
      </c>
      <c r="C23" s="1008"/>
      <c r="D23" s="1009"/>
      <c r="E23" s="1010"/>
      <c r="G23" s="1011"/>
    </row>
    <row r="24" spans="2:8" ht="12" customHeight="1">
      <c r="B24" s="974" t="s">
        <v>1076</v>
      </c>
      <c r="C24" s="1012" t="s">
        <v>594</v>
      </c>
      <c r="D24" s="1009"/>
      <c r="E24" s="1010">
        <v>19503</v>
      </c>
      <c r="F24" s="1013">
        <v>8.5000000000000006E-2</v>
      </c>
      <c r="G24" s="1011">
        <v>1658</v>
      </c>
    </row>
    <row r="25" spans="2:8" ht="12" customHeight="1">
      <c r="B25" s="1014" t="s">
        <v>1077</v>
      </c>
      <c r="C25" s="1015" t="s">
        <v>514</v>
      </c>
      <c r="D25" s="1016"/>
      <c r="E25" s="1017"/>
      <c r="F25" s="1018"/>
      <c r="G25" s="526">
        <v>3501</v>
      </c>
    </row>
    <row r="26" spans="2:8" ht="12" customHeight="1">
      <c r="B26" s="974" t="s">
        <v>1078</v>
      </c>
      <c r="C26" s="1008" t="s">
        <v>528</v>
      </c>
      <c r="D26" s="1019"/>
      <c r="E26" s="1020"/>
      <c r="F26" s="1021">
        <v>0.3</v>
      </c>
      <c r="G26" s="1011">
        <v>5851</v>
      </c>
    </row>
    <row r="27" spans="2:8" ht="12" customHeight="1">
      <c r="B27" s="1014" t="s">
        <v>1079</v>
      </c>
      <c r="C27" s="1015" t="s">
        <v>104</v>
      </c>
      <c r="D27" s="1016"/>
      <c r="E27" s="1017"/>
      <c r="F27" s="609"/>
      <c r="G27" s="526">
        <v>3501</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4278</v>
      </c>
      <c r="K16" s="174">
        <v>0</v>
      </c>
      <c r="L16" s="174">
        <v>5754</v>
      </c>
      <c r="M16" s="174">
        <v>0</v>
      </c>
      <c r="N16" s="174">
        <v>10032</v>
      </c>
      <c r="O16" s="174">
        <v>0</v>
      </c>
      <c r="P16" s="174">
        <v>12</v>
      </c>
      <c r="Q16" s="174">
        <v>2402</v>
      </c>
      <c r="R16" s="1038">
        <v>300</v>
      </c>
    </row>
    <row r="17" spans="2:18" ht="12" customHeight="1">
      <c r="B17" s="1036"/>
      <c r="C17" s="8" t="s">
        <v>1108</v>
      </c>
      <c r="D17" s="8"/>
      <c r="E17" s="8"/>
      <c r="F17" s="8"/>
      <c r="G17" s="8"/>
      <c r="H17" s="166" t="s">
        <v>416</v>
      </c>
      <c r="I17" s="174">
        <v>0</v>
      </c>
      <c r="J17" s="174">
        <v>61202</v>
      </c>
      <c r="K17" s="174">
        <v>0</v>
      </c>
      <c r="L17" s="174">
        <v>54519</v>
      </c>
      <c r="M17" s="174">
        <v>0</v>
      </c>
      <c r="N17" s="174">
        <v>115721</v>
      </c>
      <c r="O17" s="174">
        <v>0</v>
      </c>
      <c r="P17" s="174">
        <v>-12</v>
      </c>
      <c r="Q17" s="174">
        <v>2202</v>
      </c>
      <c r="R17" s="1038">
        <v>431</v>
      </c>
    </row>
    <row r="18" spans="2:18" ht="12" customHeight="1">
      <c r="B18" s="1039"/>
      <c r="C18" s="8" t="s">
        <v>1109</v>
      </c>
      <c r="D18" s="8"/>
      <c r="E18" s="8"/>
      <c r="F18" s="8"/>
      <c r="G18" s="8"/>
      <c r="H18" s="1040" t="s">
        <v>405</v>
      </c>
      <c r="I18" s="172">
        <v>8410</v>
      </c>
      <c r="J18" s="172">
        <v>151048</v>
      </c>
      <c r="K18" s="172">
        <v>0</v>
      </c>
      <c r="L18" s="172">
        <v>14021</v>
      </c>
      <c r="M18" s="172">
        <v>687</v>
      </c>
      <c r="N18" s="172">
        <v>174166</v>
      </c>
      <c r="O18" s="172">
        <v>0</v>
      </c>
      <c r="P18" s="172">
        <v>-167</v>
      </c>
      <c r="Q18" s="172">
        <v>4006</v>
      </c>
      <c r="R18" s="1041">
        <v>497</v>
      </c>
    </row>
    <row r="19" spans="2:18" ht="12" customHeight="1">
      <c r="B19" s="1039"/>
      <c r="C19" s="8" t="s">
        <v>1110</v>
      </c>
      <c r="D19" s="8"/>
      <c r="E19" s="8"/>
      <c r="F19" s="8"/>
      <c r="G19" s="8"/>
      <c r="H19" s="171" t="s">
        <v>413</v>
      </c>
      <c r="I19" s="172">
        <v>0</v>
      </c>
      <c r="J19" s="172">
        <v>6379</v>
      </c>
      <c r="K19" s="172">
        <v>0</v>
      </c>
      <c r="L19" s="172">
        <v>13428</v>
      </c>
      <c r="M19" s="172">
        <v>0</v>
      </c>
      <c r="N19" s="172">
        <v>19807</v>
      </c>
      <c r="O19" s="172">
        <v>0</v>
      </c>
      <c r="P19" s="172">
        <v>-167</v>
      </c>
      <c r="Q19" s="172">
        <v>795</v>
      </c>
      <c r="R19" s="1041">
        <v>257</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0</v>
      </c>
      <c r="K24" s="172">
        <v>0</v>
      </c>
      <c r="L24" s="172">
        <v>0</v>
      </c>
      <c r="M24" s="172">
        <v>0</v>
      </c>
      <c r="N24" s="172">
        <v>0</v>
      </c>
      <c r="O24" s="172">
        <v>0</v>
      </c>
      <c r="P24" s="172">
        <v>0</v>
      </c>
      <c r="Q24" s="172">
        <v>0</v>
      </c>
      <c r="R24" s="1043">
        <v>0</v>
      </c>
    </row>
    <row r="25" spans="2:18" ht="12" customHeight="1">
      <c r="B25" s="1039"/>
      <c r="C25" s="8" t="s">
        <v>1117</v>
      </c>
      <c r="D25" s="8"/>
      <c r="E25" s="8"/>
      <c r="F25" s="8"/>
      <c r="G25" s="8"/>
      <c r="H25" s="1040" t="s">
        <v>435</v>
      </c>
      <c r="I25" s="172">
        <v>0</v>
      </c>
      <c r="J25" s="172">
        <v>0</v>
      </c>
      <c r="K25" s="172">
        <v>0</v>
      </c>
      <c r="L25" s="172">
        <v>0</v>
      </c>
      <c r="M25" s="172">
        <v>0</v>
      </c>
      <c r="N25" s="172">
        <v>0</v>
      </c>
      <c r="O25" s="172">
        <v>0</v>
      </c>
      <c r="P25" s="172">
        <v>0</v>
      </c>
      <c r="Q25" s="172">
        <v>0</v>
      </c>
      <c r="R25" s="1043">
        <v>0</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0</v>
      </c>
      <c r="J27" s="174">
        <v>0</v>
      </c>
      <c r="K27" s="174">
        <v>0</v>
      </c>
      <c r="L27" s="174">
        <v>128</v>
      </c>
      <c r="M27" s="174">
        <v>0</v>
      </c>
      <c r="N27" s="174">
        <v>128</v>
      </c>
      <c r="O27" s="174">
        <v>0</v>
      </c>
      <c r="P27" s="174">
        <v>0</v>
      </c>
      <c r="Q27" s="174">
        <v>-73</v>
      </c>
      <c r="R27" s="1038">
        <v>52</v>
      </c>
    </row>
    <row r="28" spans="2:18" ht="12" customHeight="1">
      <c r="B28" s="1045"/>
      <c r="C28" s="8" t="s">
        <v>1120</v>
      </c>
      <c r="D28" s="8"/>
      <c r="E28" s="8"/>
      <c r="F28" s="8"/>
      <c r="G28" s="8"/>
      <c r="H28" s="1046" t="s">
        <v>15</v>
      </c>
      <c r="I28" s="174">
        <v>0</v>
      </c>
      <c r="J28" s="174">
        <v>0</v>
      </c>
      <c r="K28" s="174">
        <v>0</v>
      </c>
      <c r="L28" s="174">
        <v>0</v>
      </c>
      <c r="M28" s="174">
        <v>0</v>
      </c>
      <c r="N28" s="174">
        <v>0</v>
      </c>
      <c r="O28" s="174">
        <v>0</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8410</v>
      </c>
      <c r="J30" s="172">
        <v>222907</v>
      </c>
      <c r="K30" s="172">
        <v>0</v>
      </c>
      <c r="L30" s="1049">
        <v>87850</v>
      </c>
      <c r="M30" s="172">
        <v>687</v>
      </c>
      <c r="N30" s="172">
        <v>319854</v>
      </c>
      <c r="O30" s="172">
        <v>0</v>
      </c>
      <c r="P30" s="172">
        <v>-334</v>
      </c>
      <c r="Q30" s="172">
        <v>9332</v>
      </c>
      <c r="R30" s="1041">
        <v>1537</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7732</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6307</v>
      </c>
      <c r="O37" s="172">
        <v>0</v>
      </c>
      <c r="P37" s="1044"/>
      <c r="Q37" s="1044"/>
      <c r="R37" s="1055"/>
    </row>
    <row r="38" spans="2:18" ht="12" customHeight="1">
      <c r="B38" s="1039"/>
      <c r="C38" s="8" t="s">
        <v>1127</v>
      </c>
      <c r="D38" s="8"/>
      <c r="E38" s="8"/>
      <c r="F38" s="8"/>
      <c r="G38" s="8"/>
      <c r="H38" s="1040" t="s">
        <v>610</v>
      </c>
      <c r="I38" s="1044"/>
      <c r="J38" s="1044"/>
      <c r="K38" s="1044"/>
      <c r="L38" s="1044"/>
      <c r="M38" s="1044"/>
      <c r="N38" s="172">
        <v>0</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6896</v>
      </c>
      <c r="O13" s="264">
        <v>0</v>
      </c>
      <c r="P13" s="264">
        <v>1987</v>
      </c>
      <c r="Q13" s="1089">
        <v>4909</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6896</v>
      </c>
      <c r="O16" s="275">
        <v>0</v>
      </c>
      <c r="P16" s="275">
        <v>1987</v>
      </c>
      <c r="Q16" s="1078">
        <v>4909</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6896</v>
      </c>
      <c r="O18" s="271">
        <v>0</v>
      </c>
      <c r="P18" s="271">
        <v>1987</v>
      </c>
      <c r="Q18" s="1076">
        <v>4909</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3924</v>
      </c>
      <c r="O21" s="261">
        <v>0</v>
      </c>
      <c r="P21" s="261">
        <v>979</v>
      </c>
      <c r="Q21" s="1074">
        <v>2945</v>
      </c>
    </row>
    <row r="22" spans="2:17" ht="12" customHeight="1">
      <c r="B22" s="1093"/>
      <c r="C22" s="9"/>
      <c r="D22" s="9"/>
      <c r="E22" s="9"/>
      <c r="F22" s="9"/>
      <c r="G22" s="9"/>
      <c r="H22" s="9"/>
      <c r="I22" s="9"/>
      <c r="J22" s="3939" t="s">
        <v>130</v>
      </c>
      <c r="K22" s="3939"/>
      <c r="L22" s="3939"/>
      <c r="M22" s="1092" t="s">
        <v>425</v>
      </c>
      <c r="N22" s="264">
        <v>464</v>
      </c>
      <c r="O22" s="275">
        <v>0</v>
      </c>
      <c r="P22" s="275">
        <v>116</v>
      </c>
      <c r="Q22" s="1078">
        <v>348</v>
      </c>
    </row>
    <row r="23" spans="2:17" ht="12" customHeight="1">
      <c r="B23" s="1093"/>
      <c r="C23" s="7"/>
      <c r="D23" s="7"/>
      <c r="E23" s="7"/>
      <c r="F23" s="7"/>
      <c r="G23" s="7"/>
      <c r="H23" s="7"/>
      <c r="I23" s="7"/>
      <c r="J23" s="3939" t="s">
        <v>177</v>
      </c>
      <c r="K23" s="3939"/>
      <c r="L23" s="3939"/>
      <c r="M23" s="1092" t="s">
        <v>428</v>
      </c>
      <c r="N23" s="261">
        <v>2766</v>
      </c>
      <c r="O23" s="261">
        <v>0</v>
      </c>
      <c r="P23" s="261">
        <v>650</v>
      </c>
      <c r="Q23" s="1074">
        <v>2116</v>
      </c>
    </row>
    <row r="24" spans="2:17" ht="12" customHeight="1">
      <c r="B24" s="1097"/>
      <c r="C24" s="31" t="s">
        <v>1154</v>
      </c>
      <c r="D24" s="31"/>
      <c r="E24" s="31"/>
      <c r="F24" s="31"/>
      <c r="G24" s="31"/>
      <c r="H24" s="31"/>
      <c r="I24" s="31"/>
      <c r="J24" s="169"/>
      <c r="K24" s="169"/>
      <c r="L24" s="169"/>
      <c r="M24" s="1092" t="s">
        <v>431</v>
      </c>
      <c r="N24" s="264">
        <v>7154</v>
      </c>
      <c r="O24" s="275">
        <v>0</v>
      </c>
      <c r="P24" s="275">
        <v>1745</v>
      </c>
      <c r="Q24" s="1078">
        <v>5409</v>
      </c>
    </row>
    <row r="25" spans="2:17" ht="12" customHeight="1">
      <c r="B25" s="1097"/>
      <c r="C25" s="31" t="s">
        <v>1155</v>
      </c>
      <c r="D25" s="31"/>
      <c r="E25" s="31"/>
      <c r="F25" s="31"/>
      <c r="G25" s="31"/>
      <c r="H25" s="31"/>
      <c r="I25" s="31"/>
      <c r="J25" s="3939" t="s">
        <v>176</v>
      </c>
      <c r="K25" s="3939"/>
      <c r="L25" s="3939"/>
      <c r="M25" s="1092" t="s">
        <v>435</v>
      </c>
      <c r="N25" s="261">
        <v>3</v>
      </c>
      <c r="O25" s="261">
        <v>0</v>
      </c>
      <c r="P25" s="261">
        <v>1</v>
      </c>
      <c r="Q25" s="1074">
        <v>2</v>
      </c>
    </row>
    <row r="26" spans="2:17" ht="12" customHeight="1">
      <c r="B26" s="1097"/>
      <c r="C26" s="8"/>
      <c r="D26" s="8"/>
      <c r="E26" s="8"/>
      <c r="F26" s="8"/>
      <c r="G26" s="8"/>
      <c r="H26" s="8"/>
      <c r="I26" s="8"/>
      <c r="J26" s="3939" t="s">
        <v>130</v>
      </c>
      <c r="K26" s="3939"/>
      <c r="L26" s="3939"/>
      <c r="M26" s="1092" t="s">
        <v>503</v>
      </c>
      <c r="N26" s="264">
        <v>1</v>
      </c>
      <c r="O26" s="275">
        <v>0</v>
      </c>
      <c r="P26" s="275">
        <v>0</v>
      </c>
      <c r="Q26" s="1078">
        <v>1</v>
      </c>
    </row>
    <row r="27" spans="2:17" ht="12" customHeight="1">
      <c r="B27" s="1093"/>
      <c r="C27" s="8"/>
      <c r="D27" s="8"/>
      <c r="E27" s="8"/>
      <c r="F27" s="8"/>
      <c r="G27" s="8"/>
      <c r="H27" s="8"/>
      <c r="I27" s="8"/>
      <c r="J27" s="3939" t="s">
        <v>177</v>
      </c>
      <c r="K27" s="3939"/>
      <c r="L27" s="3939"/>
      <c r="M27" s="1092" t="s">
        <v>437</v>
      </c>
      <c r="N27" s="261">
        <v>4</v>
      </c>
      <c r="O27" s="261">
        <v>0</v>
      </c>
      <c r="P27" s="261">
        <v>1</v>
      </c>
      <c r="Q27" s="1074">
        <v>3</v>
      </c>
    </row>
    <row r="28" spans="2:17" ht="12" customHeight="1">
      <c r="B28" s="1093"/>
      <c r="C28" s="31" t="s">
        <v>1156</v>
      </c>
      <c r="D28" s="31"/>
      <c r="E28" s="31"/>
      <c r="F28" s="31"/>
      <c r="G28" s="31"/>
      <c r="H28" s="31"/>
      <c r="I28" s="31"/>
      <c r="J28" s="31"/>
      <c r="K28" s="31"/>
      <c r="L28" s="31"/>
      <c r="M28" s="1092" t="s">
        <v>439</v>
      </c>
      <c r="N28" s="264">
        <v>8</v>
      </c>
      <c r="O28" s="275">
        <v>0</v>
      </c>
      <c r="P28" s="275">
        <v>2</v>
      </c>
      <c r="Q28" s="1078">
        <v>6</v>
      </c>
    </row>
    <row r="29" spans="2:17" ht="12" customHeight="1">
      <c r="B29" s="1093"/>
      <c r="C29" s="8" t="s">
        <v>1157</v>
      </c>
      <c r="D29" s="8"/>
      <c r="E29" s="8"/>
      <c r="F29" s="8"/>
      <c r="G29" s="8"/>
      <c r="H29" s="8"/>
      <c r="I29" s="8"/>
      <c r="J29" s="3939" t="s">
        <v>176</v>
      </c>
      <c r="K29" s="3939"/>
      <c r="L29" s="3939"/>
      <c r="M29" s="1092" t="s">
        <v>442</v>
      </c>
      <c r="N29" s="261">
        <v>39</v>
      </c>
      <c r="O29" s="261">
        <v>0</v>
      </c>
      <c r="P29" s="261">
        <v>10</v>
      </c>
      <c r="Q29" s="1074">
        <v>29</v>
      </c>
    </row>
    <row r="30" spans="2:17" ht="12" customHeight="1">
      <c r="B30" s="1093"/>
      <c r="C30" s="169"/>
      <c r="D30" s="169"/>
      <c r="E30" s="169"/>
      <c r="F30" s="169"/>
      <c r="G30" s="169"/>
      <c r="H30" s="169"/>
      <c r="I30" s="169"/>
      <c r="J30" s="3939" t="s">
        <v>130</v>
      </c>
      <c r="K30" s="3939"/>
      <c r="L30" s="3939"/>
      <c r="M30" s="1092" t="s">
        <v>444</v>
      </c>
      <c r="N30" s="264">
        <v>3</v>
      </c>
      <c r="O30" s="275">
        <v>0</v>
      </c>
      <c r="P30" s="275">
        <v>1</v>
      </c>
      <c r="Q30" s="1078">
        <v>2</v>
      </c>
    </row>
    <row r="31" spans="2:17" ht="12" customHeight="1">
      <c r="B31" s="1093"/>
      <c r="C31" s="169"/>
      <c r="D31" s="169"/>
      <c r="E31" s="169"/>
      <c r="F31" s="169"/>
      <c r="G31" s="169"/>
      <c r="H31" s="169"/>
      <c r="I31" s="169"/>
      <c r="J31" s="3939" t="s">
        <v>177</v>
      </c>
      <c r="K31" s="3939"/>
      <c r="L31" s="3939"/>
      <c r="M31" s="1092" t="s">
        <v>446</v>
      </c>
      <c r="N31" s="261">
        <v>14</v>
      </c>
      <c r="O31" s="261">
        <v>0</v>
      </c>
      <c r="P31" s="261">
        <v>3</v>
      </c>
      <c r="Q31" s="1074">
        <v>11</v>
      </c>
    </row>
    <row r="32" spans="2:17" ht="12" customHeight="1">
      <c r="B32" s="1093"/>
      <c r="C32" s="8" t="s">
        <v>1158</v>
      </c>
      <c r="D32" s="8"/>
      <c r="E32" s="8"/>
      <c r="F32" s="8"/>
      <c r="G32" s="8"/>
      <c r="H32" s="8"/>
      <c r="I32" s="8"/>
      <c r="J32" s="8"/>
      <c r="K32" s="8"/>
      <c r="L32" s="8"/>
      <c r="M32" s="1092" t="s">
        <v>448</v>
      </c>
      <c r="N32" s="264">
        <v>56</v>
      </c>
      <c r="O32" s="275">
        <v>0</v>
      </c>
      <c r="P32" s="275">
        <v>14</v>
      </c>
      <c r="Q32" s="1078">
        <v>42</v>
      </c>
    </row>
    <row r="33" spans="2:17" ht="12" customHeight="1">
      <c r="B33" s="1093"/>
      <c r="C33" s="3719" t="s">
        <v>1159</v>
      </c>
      <c r="D33" s="3719"/>
      <c r="E33" s="3719"/>
      <c r="F33" s="3719"/>
      <c r="G33" s="3719"/>
      <c r="H33" s="3719"/>
      <c r="I33" s="3719"/>
      <c r="J33" s="3939" t="s">
        <v>176</v>
      </c>
      <c r="K33" s="3939"/>
      <c r="L33" s="3939"/>
      <c r="M33" s="1092" t="s">
        <v>108</v>
      </c>
      <c r="N33" s="261">
        <v>3966</v>
      </c>
      <c r="O33" s="261">
        <v>0</v>
      </c>
      <c r="P33" s="261">
        <v>990</v>
      </c>
      <c r="Q33" s="1074">
        <v>2976</v>
      </c>
    </row>
    <row r="34" spans="2:17" ht="12" customHeight="1">
      <c r="B34" s="1039"/>
      <c r="C34" s="169"/>
      <c r="D34" s="169"/>
      <c r="E34" s="1098"/>
      <c r="F34" s="169"/>
      <c r="G34" s="169"/>
      <c r="H34" s="169"/>
      <c r="J34" s="3939" t="s">
        <v>130</v>
      </c>
      <c r="K34" s="3939"/>
      <c r="L34" s="3939"/>
      <c r="M34" s="1092" t="s">
        <v>109</v>
      </c>
      <c r="N34" s="264">
        <v>468</v>
      </c>
      <c r="O34" s="275">
        <v>0</v>
      </c>
      <c r="P34" s="275">
        <v>117</v>
      </c>
      <c r="Q34" s="1078">
        <v>351</v>
      </c>
    </row>
    <row r="35" spans="2:17" ht="12" customHeight="1">
      <c r="B35" s="1039"/>
      <c r="C35" s="169"/>
      <c r="D35" s="169"/>
      <c r="E35" s="1098"/>
      <c r="F35" s="169"/>
      <c r="G35" s="169"/>
      <c r="H35" s="169"/>
      <c r="J35" s="3939" t="s">
        <v>177</v>
      </c>
      <c r="K35" s="3939"/>
      <c r="L35" s="3939"/>
      <c r="M35" s="1092" t="s">
        <v>110</v>
      </c>
      <c r="N35" s="271">
        <v>2784</v>
      </c>
      <c r="O35" s="271">
        <v>0</v>
      </c>
      <c r="P35" s="271">
        <v>654</v>
      </c>
      <c r="Q35" s="1076">
        <v>2130</v>
      </c>
    </row>
    <row r="36" spans="2:17" ht="12" customHeight="1">
      <c r="B36" s="3952" t="s">
        <v>1160</v>
      </c>
      <c r="C36" s="43"/>
      <c r="D36" s="43"/>
      <c r="E36" s="43"/>
      <c r="F36" s="43"/>
      <c r="G36" s="43"/>
      <c r="H36" s="43"/>
      <c r="I36" s="43"/>
      <c r="J36" s="43"/>
      <c r="K36" s="43"/>
      <c r="L36" s="43"/>
      <c r="M36" s="1092" t="s">
        <v>194</v>
      </c>
      <c r="N36" s="271">
        <v>7218</v>
      </c>
      <c r="O36" s="271">
        <v>0</v>
      </c>
      <c r="P36" s="271">
        <v>1761</v>
      </c>
      <c r="Q36" s="1076">
        <v>5457</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14114</v>
      </c>
      <c r="O64" s="1083">
        <v>0</v>
      </c>
      <c r="P64" s="1083">
        <v>3748</v>
      </c>
      <c r="Q64" s="1084">
        <v>10366</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7123</v>
      </c>
      <c r="M14" s="1142">
        <v>238</v>
      </c>
      <c r="N14" s="1143">
        <v>25991</v>
      </c>
      <c r="O14" s="1144">
        <v>0</v>
      </c>
      <c r="P14" s="1144">
        <v>7756</v>
      </c>
      <c r="Q14" s="1144">
        <v>18235</v>
      </c>
      <c r="R14" s="1144">
        <v>5077</v>
      </c>
      <c r="S14" s="1144">
        <v>0</v>
      </c>
      <c r="T14" s="1144">
        <v>4909</v>
      </c>
      <c r="U14" s="1144">
        <v>18403</v>
      </c>
      <c r="V14" s="1144">
        <v>11117</v>
      </c>
      <c r="W14" s="1144">
        <v>0</v>
      </c>
      <c r="X14" s="1144">
        <v>2999</v>
      </c>
      <c r="Y14" s="1144">
        <v>8118</v>
      </c>
      <c r="Z14" s="1145">
        <f t="shared" ref="Z14:Z20" si="0">IF(ISERROR(ROUND(Y14/U14,3)*100),"",ROUND(Y14/U14,3)*100)</f>
        <v>44.1</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7123</v>
      </c>
      <c r="M17" s="1155">
        <v>238</v>
      </c>
      <c r="N17" s="1156">
        <v>25991</v>
      </c>
      <c r="O17" s="1156">
        <v>0</v>
      </c>
      <c r="P17" s="1156">
        <v>7756</v>
      </c>
      <c r="Q17" s="1153">
        <v>18235</v>
      </c>
      <c r="R17" s="1153">
        <v>5077</v>
      </c>
      <c r="S17" s="1153">
        <v>0</v>
      </c>
      <c r="T17" s="1153">
        <v>4909</v>
      </c>
      <c r="U17" s="1153">
        <v>18403</v>
      </c>
      <c r="V17" s="1153">
        <v>11117</v>
      </c>
      <c r="W17" s="1153">
        <v>0</v>
      </c>
      <c r="X17" s="1153">
        <v>2999</v>
      </c>
      <c r="Y17" s="1153">
        <v>8118</v>
      </c>
      <c r="Z17" s="1145">
        <f t="shared" si="0"/>
        <v>44.1</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0</v>
      </c>
      <c r="O18" s="1158">
        <v>0</v>
      </c>
      <c r="P18" s="1158">
        <v>0</v>
      </c>
      <c r="Q18" s="1158">
        <v>0</v>
      </c>
      <c r="R18" s="1158">
        <v>0</v>
      </c>
      <c r="S18" s="1158">
        <v>0</v>
      </c>
      <c r="T18" s="1158">
        <v>0</v>
      </c>
      <c r="U18" s="1158">
        <v>0</v>
      </c>
      <c r="V18" s="1158">
        <v>0</v>
      </c>
      <c r="W18" s="1158">
        <v>0</v>
      </c>
      <c r="X18" s="1158">
        <v>0</v>
      </c>
      <c r="Y18" s="1158">
        <v>0</v>
      </c>
      <c r="Z18" s="1145" t="str">
        <f t="shared" si="0"/>
        <v/>
      </c>
      <c r="AB18" s="1146"/>
    </row>
    <row r="19" spans="1:29" ht="12" customHeight="1">
      <c r="A19" s="1107"/>
      <c r="B19" s="3987" t="s">
        <v>1208</v>
      </c>
      <c r="C19" s="3988"/>
      <c r="D19" s="3988"/>
      <c r="E19" s="3988"/>
      <c r="F19" s="3988"/>
      <c r="G19" s="3988"/>
      <c r="H19" s="3988"/>
      <c r="I19" s="3988"/>
      <c r="J19" s="3988"/>
      <c r="K19" s="1140" t="s">
        <v>102</v>
      </c>
      <c r="L19" s="1159">
        <v>7123</v>
      </c>
      <c r="M19" s="1160">
        <v>238</v>
      </c>
      <c r="N19" s="1153">
        <v>25991</v>
      </c>
      <c r="O19" s="1153">
        <v>0</v>
      </c>
      <c r="P19" s="1153">
        <v>7756</v>
      </c>
      <c r="Q19" s="1153">
        <v>18235</v>
      </c>
      <c r="R19" s="1153">
        <v>5077</v>
      </c>
      <c r="S19" s="1153">
        <v>0</v>
      </c>
      <c r="T19" s="1153">
        <v>4909</v>
      </c>
      <c r="U19" s="1153">
        <v>18403</v>
      </c>
      <c r="V19" s="1153">
        <v>11117</v>
      </c>
      <c r="W19" s="1153">
        <v>0</v>
      </c>
      <c r="X19" s="1153">
        <v>2999</v>
      </c>
      <c r="Y19" s="1153">
        <v>8118</v>
      </c>
      <c r="Z19" s="1145">
        <f t="shared" si="0"/>
        <v>44.1</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6819</v>
      </c>
      <c r="M22" s="1142">
        <v>234</v>
      </c>
      <c r="N22" s="1144">
        <v>7274</v>
      </c>
      <c r="O22" s="1144">
        <v>0</v>
      </c>
      <c r="P22" s="1144">
        <v>1818</v>
      </c>
      <c r="Q22" s="1144">
        <v>5456</v>
      </c>
      <c r="R22" s="1144">
        <v>3128</v>
      </c>
      <c r="S22" s="1144">
        <v>0</v>
      </c>
      <c r="T22" s="1144">
        <v>2945</v>
      </c>
      <c r="U22" s="1144">
        <v>5639</v>
      </c>
      <c r="V22" s="1144">
        <v>7418</v>
      </c>
      <c r="W22" s="1144">
        <v>0</v>
      </c>
      <c r="X22" s="1144">
        <v>1830</v>
      </c>
      <c r="Y22" s="1144">
        <v>5588</v>
      </c>
      <c r="Z22" s="1145">
        <f t="shared" ref="Z22:Z44" si="1">IF(ISERROR(ROUND(Y22/U22,3)*100),"",ROUND(Y22/U22,3)*100)</f>
        <v>99.1</v>
      </c>
    </row>
    <row r="23" spans="1:29" ht="12" customHeight="1">
      <c r="A23" s="1107"/>
      <c r="B23" s="1136"/>
      <c r="C23" s="1165"/>
      <c r="D23" s="1137"/>
      <c r="E23" s="1137"/>
      <c r="F23" s="1137"/>
      <c r="G23" s="3968" t="s">
        <v>1212</v>
      </c>
      <c r="H23" s="3968"/>
      <c r="I23" s="3968"/>
      <c r="J23" s="3968"/>
      <c r="K23" s="1140" t="s">
        <v>425</v>
      </c>
      <c r="L23" s="1148">
        <v>4627</v>
      </c>
      <c r="M23" s="1142">
        <v>57</v>
      </c>
      <c r="N23" s="1144">
        <v>876</v>
      </c>
      <c r="O23" s="1144">
        <v>0</v>
      </c>
      <c r="P23" s="1144">
        <v>219</v>
      </c>
      <c r="Q23" s="1144">
        <v>657</v>
      </c>
      <c r="R23" s="1144">
        <v>349</v>
      </c>
      <c r="S23" s="1144">
        <v>0</v>
      </c>
      <c r="T23" s="1144">
        <v>348</v>
      </c>
      <c r="U23" s="1144">
        <v>658</v>
      </c>
      <c r="V23" s="1144">
        <v>-1352</v>
      </c>
      <c r="W23" s="1144">
        <v>0</v>
      </c>
      <c r="X23" s="1144">
        <v>-286</v>
      </c>
      <c r="Y23" s="1144">
        <v>-1066</v>
      </c>
      <c r="Z23" s="1145">
        <f t="shared" si="1"/>
        <v>-162</v>
      </c>
    </row>
    <row r="24" spans="1:29" ht="12" customHeight="1">
      <c r="A24" s="1107"/>
      <c r="B24" s="1136"/>
      <c r="C24" s="1137"/>
      <c r="D24" s="1137"/>
      <c r="E24" s="1137"/>
      <c r="F24" s="1137"/>
      <c r="G24" s="3968" t="s">
        <v>1113</v>
      </c>
      <c r="H24" s="3968"/>
      <c r="I24" s="3968"/>
      <c r="J24" s="3968"/>
      <c r="K24" s="1140" t="s">
        <v>428</v>
      </c>
      <c r="L24" s="1166">
        <v>6386</v>
      </c>
      <c r="M24" s="1151">
        <v>455</v>
      </c>
      <c r="N24" s="1152">
        <v>4597</v>
      </c>
      <c r="O24" s="1152">
        <v>0</v>
      </c>
      <c r="P24" s="1152">
        <v>1324</v>
      </c>
      <c r="Q24" s="1152">
        <v>3273</v>
      </c>
      <c r="R24" s="1152">
        <v>1909</v>
      </c>
      <c r="S24" s="1152">
        <v>0</v>
      </c>
      <c r="T24" s="1152">
        <v>2116</v>
      </c>
      <c r="U24" s="1152">
        <v>3066</v>
      </c>
      <c r="V24" s="1152">
        <v>3297</v>
      </c>
      <c r="W24" s="1152">
        <v>0</v>
      </c>
      <c r="X24" s="1152">
        <v>909</v>
      </c>
      <c r="Y24" s="1152">
        <v>2388</v>
      </c>
      <c r="Z24" s="1145">
        <f t="shared" si="1"/>
        <v>77.900000000000006</v>
      </c>
    </row>
    <row r="25" spans="1:29" ht="12" customHeight="1">
      <c r="A25" s="1107"/>
      <c r="B25" s="1136"/>
      <c r="C25" s="3983" t="s">
        <v>1213</v>
      </c>
      <c r="D25" s="3993"/>
      <c r="E25" s="3993"/>
      <c r="F25" s="3993"/>
      <c r="G25" s="3993"/>
      <c r="H25" s="3993"/>
      <c r="I25" s="3993"/>
      <c r="J25" s="3993"/>
      <c r="K25" s="1140" t="s">
        <v>431</v>
      </c>
      <c r="L25" s="1154">
        <v>6857</v>
      </c>
      <c r="M25" s="1155">
        <v>654</v>
      </c>
      <c r="N25" s="1156">
        <v>12747</v>
      </c>
      <c r="O25" s="1156">
        <v>0</v>
      </c>
      <c r="P25" s="1156">
        <v>3361</v>
      </c>
      <c r="Q25" s="1156">
        <v>9386</v>
      </c>
      <c r="R25" s="1156">
        <v>5386</v>
      </c>
      <c r="S25" s="1156">
        <v>0</v>
      </c>
      <c r="T25" s="1156">
        <v>5409</v>
      </c>
      <c r="U25" s="1156">
        <v>9363</v>
      </c>
      <c r="V25" s="1156">
        <v>9363</v>
      </c>
      <c r="W25" s="1156">
        <v>0</v>
      </c>
      <c r="X25" s="1156">
        <v>2453</v>
      </c>
      <c r="Y25" s="1156">
        <v>6910</v>
      </c>
      <c r="Z25" s="1145">
        <f t="shared" si="1"/>
        <v>73.8</v>
      </c>
    </row>
    <row r="26" spans="1:29" ht="12" customHeight="1">
      <c r="A26" s="1107"/>
      <c r="B26" s="1136"/>
      <c r="C26" s="3983" t="s">
        <v>1214</v>
      </c>
      <c r="D26" s="3983"/>
      <c r="E26" s="3983"/>
      <c r="F26" s="3983"/>
      <c r="G26" s="3968" t="s">
        <v>1211</v>
      </c>
      <c r="H26" s="3968"/>
      <c r="I26" s="3968"/>
      <c r="J26" s="3968"/>
      <c r="K26" s="1140" t="s">
        <v>435</v>
      </c>
      <c r="L26" s="1141">
        <v>260</v>
      </c>
      <c r="M26" s="1142">
        <v>0</v>
      </c>
      <c r="N26" s="1144">
        <v>30</v>
      </c>
      <c r="O26" s="1144">
        <v>0</v>
      </c>
      <c r="P26" s="1144">
        <v>8</v>
      </c>
      <c r="Q26" s="1144">
        <v>22</v>
      </c>
      <c r="R26" s="1144">
        <v>2</v>
      </c>
      <c r="S26" s="1144">
        <v>0</v>
      </c>
      <c r="T26" s="1144">
        <v>2</v>
      </c>
      <c r="U26" s="1144">
        <v>22</v>
      </c>
      <c r="V26" s="1144">
        <v>-115</v>
      </c>
      <c r="W26" s="1144">
        <v>0</v>
      </c>
      <c r="X26" s="1144">
        <v>-29</v>
      </c>
      <c r="Y26" s="1144">
        <v>-86</v>
      </c>
      <c r="Z26" s="1145">
        <f t="shared" si="1"/>
        <v>-390.9</v>
      </c>
    </row>
    <row r="27" spans="1:29" ht="12" customHeight="1">
      <c r="A27" s="1107"/>
      <c r="B27" s="1136"/>
      <c r="C27" s="1165"/>
      <c r="D27" s="1137"/>
      <c r="E27" s="1137"/>
      <c r="F27" s="1137"/>
      <c r="G27" s="3968" t="s">
        <v>1212</v>
      </c>
      <c r="H27" s="3968"/>
      <c r="I27" s="3968"/>
      <c r="J27" s="3968"/>
      <c r="K27" s="1140" t="s">
        <v>503</v>
      </c>
      <c r="L27" s="1148">
        <v>157</v>
      </c>
      <c r="M27" s="1142">
        <v>0</v>
      </c>
      <c r="N27" s="1144">
        <v>12</v>
      </c>
      <c r="O27" s="1144">
        <v>0</v>
      </c>
      <c r="P27" s="1144">
        <v>3</v>
      </c>
      <c r="Q27" s="1144">
        <v>9</v>
      </c>
      <c r="R27" s="1144">
        <v>1</v>
      </c>
      <c r="S27" s="1144">
        <v>0</v>
      </c>
      <c r="T27" s="1144">
        <v>1</v>
      </c>
      <c r="U27" s="1144">
        <v>9</v>
      </c>
      <c r="V27" s="1144">
        <v>-1886</v>
      </c>
      <c r="W27" s="1144">
        <v>0</v>
      </c>
      <c r="X27" s="1144">
        <v>-478</v>
      </c>
      <c r="Y27" s="1144">
        <v>-1408</v>
      </c>
      <c r="Z27" s="1145">
        <f t="shared" si="1"/>
        <v>-15644.4</v>
      </c>
    </row>
    <row r="28" spans="1:29" ht="12" customHeight="1">
      <c r="A28" s="1107"/>
      <c r="B28" s="1136"/>
      <c r="C28" s="1165"/>
      <c r="D28" s="1137"/>
      <c r="E28" s="1137"/>
      <c r="F28" s="1137"/>
      <c r="G28" s="3968" t="s">
        <v>1113</v>
      </c>
      <c r="H28" s="3968"/>
      <c r="I28" s="3968"/>
      <c r="J28" s="3968"/>
      <c r="K28" s="1140" t="s">
        <v>437</v>
      </c>
      <c r="L28" s="1166">
        <v>165</v>
      </c>
      <c r="M28" s="1151">
        <v>0</v>
      </c>
      <c r="N28" s="1152">
        <v>50</v>
      </c>
      <c r="O28" s="1152">
        <v>0</v>
      </c>
      <c r="P28" s="1152">
        <v>12</v>
      </c>
      <c r="Q28" s="1152">
        <v>38</v>
      </c>
      <c r="R28" s="1152">
        <v>3</v>
      </c>
      <c r="S28" s="1152">
        <v>0</v>
      </c>
      <c r="T28" s="1152">
        <v>3</v>
      </c>
      <c r="U28" s="1152">
        <v>38</v>
      </c>
      <c r="V28" s="1152">
        <v>37</v>
      </c>
      <c r="W28" s="1152">
        <v>0</v>
      </c>
      <c r="X28" s="1152">
        <v>9</v>
      </c>
      <c r="Y28" s="1152">
        <v>28</v>
      </c>
      <c r="Z28" s="1145">
        <f t="shared" si="1"/>
        <v>73.7</v>
      </c>
    </row>
    <row r="29" spans="1:29" ht="12" customHeight="1">
      <c r="A29" s="1107"/>
      <c r="B29" s="1136"/>
      <c r="C29" s="3983" t="s">
        <v>1215</v>
      </c>
      <c r="D29" s="3983"/>
      <c r="E29" s="3983"/>
      <c r="F29" s="3983"/>
      <c r="G29" s="3983"/>
      <c r="H29" s="3983"/>
      <c r="I29" s="3983"/>
      <c r="J29" s="3983"/>
      <c r="K29" s="1140" t="s">
        <v>439</v>
      </c>
      <c r="L29" s="1154">
        <v>260</v>
      </c>
      <c r="M29" s="1155">
        <v>0</v>
      </c>
      <c r="N29" s="1156">
        <v>92</v>
      </c>
      <c r="O29" s="1156">
        <v>0</v>
      </c>
      <c r="P29" s="1156">
        <v>23</v>
      </c>
      <c r="Q29" s="1156">
        <v>69</v>
      </c>
      <c r="R29" s="1156">
        <v>6</v>
      </c>
      <c r="S29" s="1156">
        <v>0</v>
      </c>
      <c r="T29" s="1156">
        <v>6</v>
      </c>
      <c r="U29" s="1156">
        <v>69</v>
      </c>
      <c r="V29" s="1156">
        <v>-1964</v>
      </c>
      <c r="W29" s="1156">
        <v>0</v>
      </c>
      <c r="X29" s="1156">
        <v>-498</v>
      </c>
      <c r="Y29" s="1156">
        <v>-1466</v>
      </c>
      <c r="Z29" s="1145">
        <f t="shared" si="1"/>
        <v>-2124.6</v>
      </c>
    </row>
    <row r="30" spans="1:29" ht="12" customHeight="1">
      <c r="A30" s="1107"/>
      <c r="B30" s="1136"/>
      <c r="C30" s="3983" t="s">
        <v>1216</v>
      </c>
      <c r="D30" s="3983"/>
      <c r="E30" s="3983"/>
      <c r="F30" s="3983"/>
      <c r="G30" s="3968" t="s">
        <v>1211</v>
      </c>
      <c r="H30" s="3968"/>
      <c r="I30" s="3968"/>
      <c r="J30" s="3968"/>
      <c r="K30" s="1140" t="s">
        <v>442</v>
      </c>
      <c r="L30" s="1141"/>
      <c r="M30" s="1142"/>
      <c r="N30" s="1144">
        <v>61</v>
      </c>
      <c r="O30" s="1144">
        <v>0</v>
      </c>
      <c r="P30" s="1144">
        <v>15</v>
      </c>
      <c r="Q30" s="1144">
        <v>46</v>
      </c>
      <c r="R30" s="1144">
        <v>31</v>
      </c>
      <c r="S30" s="1144">
        <v>0</v>
      </c>
      <c r="T30" s="1144">
        <v>29</v>
      </c>
      <c r="U30" s="1144">
        <v>48</v>
      </c>
      <c r="V30" s="1144">
        <v>65</v>
      </c>
      <c r="W30" s="1144">
        <v>0</v>
      </c>
      <c r="X30" s="1144">
        <v>16</v>
      </c>
      <c r="Y30" s="1144">
        <v>49</v>
      </c>
      <c r="Z30" s="1145">
        <f t="shared" si="1"/>
        <v>102.1</v>
      </c>
    </row>
    <row r="31" spans="1:29" ht="12" customHeight="1">
      <c r="A31" s="1107"/>
      <c r="B31" s="1136"/>
      <c r="C31" s="1165"/>
      <c r="D31" s="1165"/>
      <c r="E31" s="1165"/>
      <c r="F31" s="1165"/>
      <c r="G31" s="3968" t="s">
        <v>1212</v>
      </c>
      <c r="H31" s="3968"/>
      <c r="I31" s="3968"/>
      <c r="J31" s="3968"/>
      <c r="K31" s="1140" t="s">
        <v>444</v>
      </c>
      <c r="L31" s="1148"/>
      <c r="M31" s="1142"/>
      <c r="N31" s="1144">
        <v>5</v>
      </c>
      <c r="O31" s="1144">
        <v>0</v>
      </c>
      <c r="P31" s="1144">
        <v>1</v>
      </c>
      <c r="Q31" s="1144">
        <v>4</v>
      </c>
      <c r="R31" s="1144">
        <v>3</v>
      </c>
      <c r="S31" s="1144">
        <v>0</v>
      </c>
      <c r="T31" s="1144">
        <v>2</v>
      </c>
      <c r="U31" s="1144">
        <v>5</v>
      </c>
      <c r="V31" s="1144">
        <v>-97</v>
      </c>
      <c r="W31" s="1144">
        <v>0</v>
      </c>
      <c r="X31" s="1144">
        <v>-24</v>
      </c>
      <c r="Y31" s="1144">
        <v>-73</v>
      </c>
      <c r="Z31" s="1145">
        <f t="shared" si="1"/>
        <v>-1460</v>
      </c>
    </row>
    <row r="32" spans="1:29" ht="12" customHeight="1">
      <c r="A32" s="1107"/>
      <c r="B32" s="1136"/>
      <c r="C32" s="1165"/>
      <c r="D32" s="1165"/>
      <c r="E32" s="1165"/>
      <c r="F32" s="1165"/>
      <c r="G32" s="3968" t="s">
        <v>1113</v>
      </c>
      <c r="H32" s="3968"/>
      <c r="I32" s="3968"/>
      <c r="J32" s="3968"/>
      <c r="K32" s="1140" t="s">
        <v>446</v>
      </c>
      <c r="L32" s="1166"/>
      <c r="M32" s="1151"/>
      <c r="N32" s="1152">
        <v>24</v>
      </c>
      <c r="O32" s="1152">
        <v>0</v>
      </c>
      <c r="P32" s="1152">
        <v>6</v>
      </c>
      <c r="Q32" s="1152">
        <v>18</v>
      </c>
      <c r="R32" s="1152">
        <v>10</v>
      </c>
      <c r="S32" s="1152">
        <v>0</v>
      </c>
      <c r="T32" s="1152">
        <v>11</v>
      </c>
      <c r="U32" s="1152">
        <v>17</v>
      </c>
      <c r="V32" s="1152">
        <v>5</v>
      </c>
      <c r="W32" s="1152">
        <v>0</v>
      </c>
      <c r="X32" s="1152">
        <v>1</v>
      </c>
      <c r="Y32" s="1152">
        <v>4</v>
      </c>
      <c r="Z32" s="1145">
        <f t="shared" si="1"/>
        <v>23.5</v>
      </c>
    </row>
    <row r="33" spans="1:26" ht="12" customHeight="1">
      <c r="A33" s="1107"/>
      <c r="B33" s="1136"/>
      <c r="C33" s="3983" t="s">
        <v>1158</v>
      </c>
      <c r="D33" s="3983"/>
      <c r="E33" s="3983"/>
      <c r="F33" s="3983"/>
      <c r="G33" s="3983"/>
      <c r="H33" s="3983"/>
      <c r="I33" s="3983"/>
      <c r="J33" s="3983"/>
      <c r="K33" s="1140" t="s">
        <v>448</v>
      </c>
      <c r="L33" s="1154"/>
      <c r="M33" s="1155"/>
      <c r="N33" s="1156">
        <v>90</v>
      </c>
      <c r="O33" s="1156">
        <v>0</v>
      </c>
      <c r="P33" s="1156">
        <v>22</v>
      </c>
      <c r="Q33" s="1156">
        <v>68</v>
      </c>
      <c r="R33" s="1156">
        <v>44</v>
      </c>
      <c r="S33" s="1156">
        <v>0</v>
      </c>
      <c r="T33" s="1156">
        <v>42</v>
      </c>
      <c r="U33" s="1156">
        <v>70</v>
      </c>
      <c r="V33" s="1156">
        <v>-27</v>
      </c>
      <c r="W33" s="1156">
        <v>0</v>
      </c>
      <c r="X33" s="1156">
        <v>-7</v>
      </c>
      <c r="Y33" s="1156">
        <v>-20</v>
      </c>
      <c r="Z33" s="1145">
        <f t="shared" si="1"/>
        <v>-28.599999999999998</v>
      </c>
    </row>
    <row r="34" spans="1:26" ht="12" customHeight="1">
      <c r="A34" s="1107"/>
      <c r="B34" s="1136"/>
      <c r="C34" s="3993" t="s">
        <v>1217</v>
      </c>
      <c r="D34" s="3993"/>
      <c r="E34" s="3993"/>
      <c r="F34" s="3993"/>
      <c r="G34" s="3968" t="s">
        <v>1211</v>
      </c>
      <c r="H34" s="3968"/>
      <c r="I34" s="3968"/>
      <c r="J34" s="3968"/>
      <c r="K34" s="1140" t="s">
        <v>108</v>
      </c>
      <c r="L34" s="1141">
        <v>7079</v>
      </c>
      <c r="M34" s="1142">
        <v>234</v>
      </c>
      <c r="N34" s="1144">
        <v>7365</v>
      </c>
      <c r="O34" s="1144">
        <v>0</v>
      </c>
      <c r="P34" s="1144">
        <v>1841</v>
      </c>
      <c r="Q34" s="1144">
        <v>5524</v>
      </c>
      <c r="R34" s="1144">
        <v>3161</v>
      </c>
      <c r="S34" s="1144">
        <v>0</v>
      </c>
      <c r="T34" s="1144">
        <v>2976</v>
      </c>
      <c r="U34" s="1144">
        <v>5709</v>
      </c>
      <c r="V34" s="1144">
        <v>7368</v>
      </c>
      <c r="W34" s="1144">
        <v>0</v>
      </c>
      <c r="X34" s="1144">
        <v>1817</v>
      </c>
      <c r="Y34" s="1144">
        <v>5551</v>
      </c>
      <c r="Z34" s="1145">
        <f t="shared" si="1"/>
        <v>97.2</v>
      </c>
    </row>
    <row r="35" spans="1:26" ht="12" customHeight="1">
      <c r="A35" s="1107"/>
      <c r="B35" s="1118"/>
      <c r="C35" s="1107"/>
      <c r="D35" s="1107"/>
      <c r="E35" s="1138"/>
      <c r="F35" s="1162"/>
      <c r="G35" s="3968" t="s">
        <v>1212</v>
      </c>
      <c r="H35" s="3968"/>
      <c r="I35" s="3968"/>
      <c r="J35" s="3968"/>
      <c r="K35" s="1140" t="s">
        <v>109</v>
      </c>
      <c r="L35" s="1141">
        <v>4784</v>
      </c>
      <c r="M35" s="1142">
        <v>57</v>
      </c>
      <c r="N35" s="1144">
        <v>893</v>
      </c>
      <c r="O35" s="1144">
        <v>0</v>
      </c>
      <c r="P35" s="1144">
        <v>223</v>
      </c>
      <c r="Q35" s="1144">
        <v>670</v>
      </c>
      <c r="R35" s="1144">
        <v>353</v>
      </c>
      <c r="S35" s="1144">
        <v>0</v>
      </c>
      <c r="T35" s="1144">
        <v>351</v>
      </c>
      <c r="U35" s="1144">
        <v>672</v>
      </c>
      <c r="V35" s="1144">
        <v>-3335</v>
      </c>
      <c r="W35" s="1144">
        <v>0</v>
      </c>
      <c r="X35" s="1144">
        <v>-788</v>
      </c>
      <c r="Y35" s="1144">
        <v>-2547</v>
      </c>
      <c r="Z35" s="1145">
        <f t="shared" si="1"/>
        <v>-379</v>
      </c>
    </row>
    <row r="36" spans="1:26" ht="12" customHeight="1">
      <c r="A36" s="1107"/>
      <c r="B36" s="1118"/>
      <c r="C36" s="1107"/>
      <c r="D36" s="1107"/>
      <c r="E36" s="1138"/>
      <c r="F36" s="1137"/>
      <c r="G36" s="3968" t="s">
        <v>1113</v>
      </c>
      <c r="H36" s="3968"/>
      <c r="I36" s="3968"/>
      <c r="J36" s="3968"/>
      <c r="K36" s="1140" t="s">
        <v>110</v>
      </c>
      <c r="L36" s="1159">
        <v>6551</v>
      </c>
      <c r="M36" s="1160">
        <v>455</v>
      </c>
      <c r="N36" s="1153">
        <v>4671</v>
      </c>
      <c r="O36" s="1153">
        <v>0</v>
      </c>
      <c r="P36" s="1153">
        <v>1342</v>
      </c>
      <c r="Q36" s="1153">
        <v>3329</v>
      </c>
      <c r="R36" s="1153">
        <v>1922</v>
      </c>
      <c r="S36" s="1153">
        <v>0</v>
      </c>
      <c r="T36" s="1153">
        <v>2130</v>
      </c>
      <c r="U36" s="1153">
        <v>3121</v>
      </c>
      <c r="V36" s="1153">
        <v>3339</v>
      </c>
      <c r="W36" s="1153">
        <v>0</v>
      </c>
      <c r="X36" s="1153">
        <v>919</v>
      </c>
      <c r="Y36" s="1153">
        <v>2420</v>
      </c>
      <c r="Z36" s="1145">
        <f t="shared" si="1"/>
        <v>77.5</v>
      </c>
    </row>
    <row r="37" spans="1:26" ht="12" customHeight="1">
      <c r="A37" s="1107"/>
      <c r="B37" s="3987" t="s">
        <v>1218</v>
      </c>
      <c r="C37" s="3988"/>
      <c r="D37" s="3988"/>
      <c r="E37" s="3988"/>
      <c r="F37" s="3988"/>
      <c r="G37" s="3988"/>
      <c r="H37" s="3988"/>
      <c r="I37" s="3988"/>
      <c r="J37" s="3988"/>
      <c r="K37" s="1140" t="s">
        <v>194</v>
      </c>
      <c r="L37" s="1154">
        <v>7117</v>
      </c>
      <c r="M37" s="1160">
        <v>654</v>
      </c>
      <c r="N37" s="1153">
        <v>12929</v>
      </c>
      <c r="O37" s="1153">
        <v>0</v>
      </c>
      <c r="P37" s="1153">
        <v>3406</v>
      </c>
      <c r="Q37" s="1153">
        <v>9523</v>
      </c>
      <c r="R37" s="1153">
        <v>5436</v>
      </c>
      <c r="S37" s="1153">
        <v>0</v>
      </c>
      <c r="T37" s="1153">
        <v>5457</v>
      </c>
      <c r="U37" s="1153">
        <v>9502</v>
      </c>
      <c r="V37" s="1153">
        <v>7372</v>
      </c>
      <c r="W37" s="1153">
        <v>0</v>
      </c>
      <c r="X37" s="1153">
        <v>1948</v>
      </c>
      <c r="Y37" s="1153">
        <v>5424</v>
      </c>
      <c r="Z37" s="1145">
        <f t="shared" si="1"/>
        <v>57.099999999999994</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18905</v>
      </c>
      <c r="O54" s="1152">
        <v>0</v>
      </c>
      <c r="P54" s="1152">
        <v>4726</v>
      </c>
      <c r="Q54" s="1152">
        <v>14179</v>
      </c>
      <c r="R54" s="1152">
        <v>0</v>
      </c>
      <c r="S54" s="1152">
        <v>0</v>
      </c>
      <c r="T54" s="1152">
        <v>0</v>
      </c>
      <c r="U54" s="1152">
        <v>14179</v>
      </c>
      <c r="V54" s="1152">
        <v>5739</v>
      </c>
      <c r="W54" s="1152">
        <v>0</v>
      </c>
      <c r="X54" s="1152">
        <v>1435</v>
      </c>
      <c r="Y54" s="1152">
        <v>4304</v>
      </c>
      <c r="Z54" s="1145">
        <f t="shared" si="2"/>
        <v>30.4</v>
      </c>
    </row>
    <row r="55" spans="1:26" ht="12" customHeight="1">
      <c r="A55" s="1107"/>
      <c r="B55" s="3970" t="s">
        <v>1224</v>
      </c>
      <c r="C55" s="3968"/>
      <c r="D55" s="3968"/>
      <c r="E55" s="3968"/>
      <c r="F55" s="3968"/>
      <c r="G55" s="3968"/>
      <c r="H55" s="3968"/>
      <c r="I55" s="3968"/>
      <c r="J55" s="3968"/>
      <c r="K55" s="1140" t="s">
        <v>136</v>
      </c>
      <c r="L55" s="1154">
        <v>0</v>
      </c>
      <c r="M55" s="1155">
        <v>0</v>
      </c>
      <c r="N55" s="1156">
        <v>18905</v>
      </c>
      <c r="O55" s="1156">
        <v>0</v>
      </c>
      <c r="P55" s="1156">
        <v>4726</v>
      </c>
      <c r="Q55" s="1156">
        <v>14179</v>
      </c>
      <c r="R55" s="1156">
        <v>0</v>
      </c>
      <c r="S55" s="1156">
        <v>0</v>
      </c>
      <c r="T55" s="1156">
        <v>0</v>
      </c>
      <c r="U55" s="1156">
        <v>14179</v>
      </c>
      <c r="V55" s="1156">
        <v>5739</v>
      </c>
      <c r="W55" s="1156">
        <v>0</v>
      </c>
      <c r="X55" s="1156">
        <v>1435</v>
      </c>
      <c r="Y55" s="1156">
        <v>4304</v>
      </c>
      <c r="Z55" s="1145">
        <f t="shared" si="2"/>
        <v>30.4</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0</v>
      </c>
      <c r="M64" s="1160">
        <v>0</v>
      </c>
      <c r="N64" s="1153">
        <v>0</v>
      </c>
      <c r="O64" s="1153">
        <v>0</v>
      </c>
      <c r="P64" s="1153">
        <v>0</v>
      </c>
      <c r="Q64" s="1153">
        <v>0</v>
      </c>
      <c r="R64" s="1153">
        <v>0</v>
      </c>
      <c r="S64" s="1153">
        <v>0</v>
      </c>
      <c r="T64" s="1153">
        <v>0</v>
      </c>
      <c r="U64" s="1153">
        <v>0</v>
      </c>
      <c r="V64" s="1153">
        <v>0</v>
      </c>
      <c r="W64" s="1153">
        <v>0</v>
      </c>
      <c r="X64" s="1153">
        <v>0</v>
      </c>
      <c r="Y64" s="1153">
        <v>0</v>
      </c>
      <c r="Z64" s="1145" t="str">
        <f t="shared" si="3"/>
        <v/>
      </c>
    </row>
    <row r="65" spans="1:26" ht="12" customHeight="1">
      <c r="A65" s="1107"/>
      <c r="B65" s="3965" t="s">
        <v>1231</v>
      </c>
      <c r="C65" s="3966"/>
      <c r="D65" s="3966"/>
      <c r="E65" s="3966"/>
      <c r="F65" s="3966"/>
      <c r="G65" s="3966"/>
      <c r="H65" s="3966"/>
      <c r="I65" s="3966"/>
      <c r="J65" s="3966"/>
      <c r="K65" s="1172" t="s">
        <v>104</v>
      </c>
      <c r="L65" s="1173">
        <v>14240</v>
      </c>
      <c r="M65" s="1173">
        <v>892</v>
      </c>
      <c r="N65" s="1174">
        <v>57825</v>
      </c>
      <c r="O65" s="1174">
        <v>0</v>
      </c>
      <c r="P65" s="1174">
        <v>15888</v>
      </c>
      <c r="Q65" s="1174">
        <v>41937</v>
      </c>
      <c r="R65" s="1174">
        <v>10513</v>
      </c>
      <c r="S65" s="1174">
        <v>0</v>
      </c>
      <c r="T65" s="1174">
        <v>10366</v>
      </c>
      <c r="U65" s="1174">
        <v>42084</v>
      </c>
      <c r="V65" s="1174">
        <v>24228</v>
      </c>
      <c r="W65" s="1174">
        <v>0</v>
      </c>
      <c r="X65" s="1174">
        <v>6382</v>
      </c>
      <c r="Y65" s="1174">
        <v>17846</v>
      </c>
      <c r="Z65" s="1175">
        <f t="shared" si="3"/>
        <v>42.4</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11090</v>
      </c>
      <c r="N13" s="1180">
        <v>0</v>
      </c>
      <c r="O13" s="1180">
        <v>3001</v>
      </c>
      <c r="P13" s="1180">
        <v>8089</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11090</v>
      </c>
      <c r="N16" s="1185">
        <v>0</v>
      </c>
      <c r="O16" s="1185">
        <v>3001</v>
      </c>
      <c r="P16" s="1185">
        <v>8089</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0</v>
      </c>
      <c r="N17" s="1185">
        <v>0</v>
      </c>
      <c r="O17" s="1185">
        <v>0</v>
      </c>
      <c r="P17" s="1185">
        <v>0</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11090</v>
      </c>
      <c r="N18" s="1180">
        <v>0</v>
      </c>
      <c r="O18" s="1180">
        <v>3001</v>
      </c>
      <c r="P18" s="1180">
        <v>8089</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6798</v>
      </c>
      <c r="N21" s="1180">
        <v>0</v>
      </c>
      <c r="O21" s="1180">
        <v>1699</v>
      </c>
      <c r="P21" s="1180">
        <v>5099</v>
      </c>
      <c r="Q21" s="1181" t="str">
        <f t="shared" si="0"/>
        <v/>
      </c>
    </row>
    <row r="22" spans="1:19" ht="12" customHeight="1">
      <c r="A22" s="1107"/>
      <c r="B22" s="1136"/>
      <c r="C22" s="1165"/>
      <c r="D22" s="1137"/>
      <c r="E22" s="1137"/>
      <c r="F22" s="1137"/>
      <c r="G22" s="3999" t="s">
        <v>1212</v>
      </c>
      <c r="H22" s="3999"/>
      <c r="I22" s="3999"/>
      <c r="J22" s="3999"/>
      <c r="K22" s="1183" t="s">
        <v>425</v>
      </c>
      <c r="L22" s="1184"/>
      <c r="M22" s="1185">
        <v>-1468</v>
      </c>
      <c r="N22" s="1185">
        <v>0</v>
      </c>
      <c r="O22" s="1185">
        <v>-534</v>
      </c>
      <c r="P22" s="1185">
        <v>-934</v>
      </c>
      <c r="Q22" s="1186" t="str">
        <f t="shared" si="0"/>
        <v/>
      </c>
    </row>
    <row r="23" spans="1:19" ht="12" customHeight="1">
      <c r="A23" s="1107"/>
      <c r="B23" s="1136"/>
      <c r="C23" s="1137"/>
      <c r="D23" s="1137"/>
      <c r="E23" s="1137"/>
      <c r="F23" s="1137"/>
      <c r="G23" s="3999" t="s">
        <v>1113</v>
      </c>
      <c r="H23" s="3999"/>
      <c r="I23" s="3999"/>
      <c r="J23" s="3999"/>
      <c r="K23" s="1183" t="s">
        <v>428</v>
      </c>
      <c r="L23" s="1184"/>
      <c r="M23" s="1185">
        <v>3303</v>
      </c>
      <c r="N23" s="1185">
        <v>0</v>
      </c>
      <c r="O23" s="1185">
        <v>1198</v>
      </c>
      <c r="P23" s="1185">
        <v>2105</v>
      </c>
      <c r="Q23" s="1186" t="str">
        <f t="shared" si="0"/>
        <v/>
      </c>
    </row>
    <row r="24" spans="1:19" ht="12" customHeight="1">
      <c r="A24" s="1107"/>
      <c r="B24" s="1136"/>
      <c r="C24" s="4007" t="s">
        <v>1213</v>
      </c>
      <c r="D24" s="4002"/>
      <c r="E24" s="4002"/>
      <c r="F24" s="4002"/>
      <c r="G24" s="4002"/>
      <c r="H24" s="4002"/>
      <c r="I24" s="4002"/>
      <c r="J24" s="4002"/>
      <c r="K24" s="1179" t="s">
        <v>431</v>
      </c>
      <c r="L24" s="1187"/>
      <c r="M24" s="1180">
        <v>8633</v>
      </c>
      <c r="N24" s="1180">
        <v>0</v>
      </c>
      <c r="O24" s="1180">
        <v>2363</v>
      </c>
      <c r="P24" s="1180">
        <v>6270</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-145</v>
      </c>
      <c r="N25" s="1185">
        <v>0</v>
      </c>
      <c r="O25" s="1185">
        <v>-36</v>
      </c>
      <c r="P25" s="1185">
        <v>-109</v>
      </c>
      <c r="Q25" s="1186" t="str">
        <f t="shared" si="0"/>
        <v/>
      </c>
    </row>
    <row r="26" spans="1:19" ht="12" customHeight="1">
      <c r="A26" s="1107"/>
      <c r="B26" s="1136"/>
      <c r="C26" s="1165"/>
      <c r="D26" s="1137"/>
      <c r="E26" s="1137"/>
      <c r="F26" s="1137"/>
      <c r="G26" s="3999" t="s">
        <v>1212</v>
      </c>
      <c r="H26" s="3999"/>
      <c r="I26" s="3999"/>
      <c r="J26" s="3999"/>
      <c r="K26" s="1183" t="s">
        <v>503</v>
      </c>
      <c r="L26" s="1184"/>
      <c r="M26" s="1185">
        <v>-1826</v>
      </c>
      <c r="N26" s="1185">
        <v>0</v>
      </c>
      <c r="O26" s="1185">
        <v>-457</v>
      </c>
      <c r="P26" s="1185">
        <v>-1369</v>
      </c>
      <c r="Q26" s="1186" t="str">
        <f t="shared" si="0"/>
        <v/>
      </c>
    </row>
    <row r="27" spans="1:19" ht="12" customHeight="1">
      <c r="A27" s="1107"/>
      <c r="B27" s="1136"/>
      <c r="C27" s="1165"/>
      <c r="D27" s="1137"/>
      <c r="E27" s="1137"/>
      <c r="F27" s="1137"/>
      <c r="G27" s="3999" t="s">
        <v>1113</v>
      </c>
      <c r="H27" s="3999"/>
      <c r="I27" s="3999"/>
      <c r="J27" s="3999"/>
      <c r="K27" s="1183" t="s">
        <v>437</v>
      </c>
      <c r="L27" s="1184"/>
      <c r="M27" s="1185">
        <v>36</v>
      </c>
      <c r="N27" s="1185">
        <v>0</v>
      </c>
      <c r="O27" s="1185">
        <v>9</v>
      </c>
      <c r="P27" s="1185">
        <v>27</v>
      </c>
      <c r="Q27" s="1186" t="str">
        <f t="shared" si="0"/>
        <v/>
      </c>
    </row>
    <row r="28" spans="1:19" ht="12" customHeight="1">
      <c r="A28" s="1107"/>
      <c r="B28" s="1136"/>
      <c r="C28" s="4007" t="s">
        <v>1215</v>
      </c>
      <c r="D28" s="4007"/>
      <c r="E28" s="4007"/>
      <c r="F28" s="4007"/>
      <c r="G28" s="4007"/>
      <c r="H28" s="4007"/>
      <c r="I28" s="4007"/>
      <c r="J28" s="4007"/>
      <c r="K28" s="1179" t="s">
        <v>439</v>
      </c>
      <c r="L28" s="1187"/>
      <c r="M28" s="1180">
        <v>-1935</v>
      </c>
      <c r="N28" s="1180">
        <v>0</v>
      </c>
      <c r="O28" s="1180">
        <v>-484</v>
      </c>
      <c r="P28" s="1180">
        <v>-1451</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65</v>
      </c>
      <c r="N29" s="1185">
        <v>0</v>
      </c>
      <c r="O29" s="1185">
        <v>16</v>
      </c>
      <c r="P29" s="1185">
        <v>49</v>
      </c>
      <c r="Q29" s="1186" t="str">
        <f t="shared" si="0"/>
        <v/>
      </c>
    </row>
    <row r="30" spans="1:19" ht="12" customHeight="1">
      <c r="A30" s="1107"/>
      <c r="B30" s="1136"/>
      <c r="C30" s="1165"/>
      <c r="D30" s="1165"/>
      <c r="E30" s="1165"/>
      <c r="F30" s="1165"/>
      <c r="G30" s="3999" t="s">
        <v>1212</v>
      </c>
      <c r="H30" s="3999"/>
      <c r="I30" s="3999"/>
      <c r="J30" s="3999"/>
      <c r="K30" s="1183" t="s">
        <v>444</v>
      </c>
      <c r="L30" s="1184"/>
      <c r="M30" s="1185">
        <v>-97</v>
      </c>
      <c r="N30" s="1185">
        <v>0</v>
      </c>
      <c r="O30" s="1185">
        <v>100</v>
      </c>
      <c r="P30" s="1185">
        <v>-197</v>
      </c>
      <c r="Q30" s="1186" t="str">
        <f t="shared" si="0"/>
        <v/>
      </c>
    </row>
    <row r="31" spans="1:19" ht="12" customHeight="1">
      <c r="A31" s="1107"/>
      <c r="B31" s="1136"/>
      <c r="C31" s="1165"/>
      <c r="D31" s="1165"/>
      <c r="E31" s="1165"/>
      <c r="F31" s="1165"/>
      <c r="G31" s="3999" t="s">
        <v>1113</v>
      </c>
      <c r="H31" s="3999"/>
      <c r="I31" s="3999"/>
      <c r="J31" s="3999"/>
      <c r="K31" s="1183" t="s">
        <v>446</v>
      </c>
      <c r="L31" s="1184"/>
      <c r="M31" s="1185">
        <v>6</v>
      </c>
      <c r="N31" s="1185">
        <v>0</v>
      </c>
      <c r="O31" s="1185">
        <v>-280</v>
      </c>
      <c r="P31" s="1185">
        <v>286</v>
      </c>
      <c r="Q31" s="1186" t="str">
        <f t="shared" si="0"/>
        <v/>
      </c>
    </row>
    <row r="32" spans="1:19" ht="12" customHeight="1">
      <c r="A32" s="1107"/>
      <c r="B32" s="1136"/>
      <c r="C32" s="4007" t="s">
        <v>1158</v>
      </c>
      <c r="D32" s="4007"/>
      <c r="E32" s="4007"/>
      <c r="F32" s="4007"/>
      <c r="G32" s="4007"/>
      <c r="H32" s="4007"/>
      <c r="I32" s="4007"/>
      <c r="J32" s="4007"/>
      <c r="K32" s="1179" t="s">
        <v>448</v>
      </c>
      <c r="L32" s="1187"/>
      <c r="M32" s="1180">
        <v>-26</v>
      </c>
      <c r="N32" s="1180">
        <v>0</v>
      </c>
      <c r="O32" s="1180">
        <v>-164</v>
      </c>
      <c r="P32" s="1180">
        <v>138</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6718</v>
      </c>
      <c r="N33" s="1185">
        <v>0</v>
      </c>
      <c r="O33" s="1185">
        <v>1679</v>
      </c>
      <c r="P33" s="1185">
        <v>5039</v>
      </c>
      <c r="Q33" s="1186" t="str">
        <f t="shared" si="0"/>
        <v/>
      </c>
    </row>
    <row r="34" spans="1:17" ht="12" customHeight="1">
      <c r="A34" s="1107"/>
      <c r="B34" s="1118"/>
      <c r="C34" s="1107"/>
      <c r="D34" s="1107"/>
      <c r="E34" s="1138"/>
      <c r="F34" s="1162"/>
      <c r="G34" s="3999" t="s">
        <v>1212</v>
      </c>
      <c r="H34" s="3999"/>
      <c r="I34" s="3999"/>
      <c r="J34" s="3999"/>
      <c r="K34" s="1183" t="s">
        <v>109</v>
      </c>
      <c r="L34" s="1184"/>
      <c r="M34" s="1185">
        <v>-3391</v>
      </c>
      <c r="N34" s="1185">
        <v>0</v>
      </c>
      <c r="O34" s="1185">
        <v>-891</v>
      </c>
      <c r="P34" s="1185">
        <v>-2500</v>
      </c>
      <c r="Q34" s="1186" t="str">
        <f t="shared" si="0"/>
        <v/>
      </c>
    </row>
    <row r="35" spans="1:17" ht="12" customHeight="1">
      <c r="A35" s="1107"/>
      <c r="B35" s="1118"/>
      <c r="C35" s="1107"/>
      <c r="D35" s="1107"/>
      <c r="E35" s="1138"/>
      <c r="F35" s="1137"/>
      <c r="G35" s="3999" t="s">
        <v>1113</v>
      </c>
      <c r="H35" s="3999"/>
      <c r="I35" s="3999"/>
      <c r="J35" s="3999"/>
      <c r="K35" s="1183" t="s">
        <v>110</v>
      </c>
      <c r="L35" s="1184"/>
      <c r="M35" s="1185">
        <v>3345</v>
      </c>
      <c r="N35" s="1185">
        <v>0</v>
      </c>
      <c r="O35" s="1185">
        <v>927</v>
      </c>
      <c r="P35" s="1185">
        <v>2418</v>
      </c>
      <c r="Q35" s="1186" t="str">
        <f t="shared" si="0"/>
        <v/>
      </c>
    </row>
    <row r="36" spans="1:17" ht="12" customHeight="1">
      <c r="A36" s="1107"/>
      <c r="B36" s="4000" t="s">
        <v>1218</v>
      </c>
      <c r="C36" s="4001"/>
      <c r="D36" s="4001"/>
      <c r="E36" s="4001"/>
      <c r="F36" s="4001"/>
      <c r="G36" s="4001"/>
      <c r="H36" s="4001"/>
      <c r="I36" s="4001"/>
      <c r="J36" s="4001"/>
      <c r="K36" s="1179" t="s">
        <v>194</v>
      </c>
      <c r="L36" s="1187"/>
      <c r="M36" s="1180">
        <v>6672</v>
      </c>
      <c r="N36" s="1180">
        <v>0</v>
      </c>
      <c r="O36" s="1180">
        <v>1715</v>
      </c>
      <c r="P36" s="1180">
        <v>4957</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5739</v>
      </c>
      <c r="N53" s="1185">
        <v>0</v>
      </c>
      <c r="O53" s="1185">
        <v>1435</v>
      </c>
      <c r="P53" s="1185">
        <v>4304</v>
      </c>
      <c r="Q53" s="1186" t="str">
        <f t="shared" si="1"/>
        <v/>
      </c>
    </row>
    <row r="54" spans="1:17" ht="12" customHeight="1">
      <c r="A54" s="1107"/>
      <c r="B54" s="4004" t="s">
        <v>764</v>
      </c>
      <c r="C54" s="4002"/>
      <c r="D54" s="4002"/>
      <c r="E54" s="4002"/>
      <c r="F54" s="4002"/>
      <c r="G54" s="4002"/>
      <c r="H54" s="4002"/>
      <c r="I54" s="4002"/>
      <c r="J54" s="4002"/>
      <c r="K54" s="1179" t="s">
        <v>136</v>
      </c>
      <c r="L54" s="1187"/>
      <c r="M54" s="1180">
        <v>5739</v>
      </c>
      <c r="N54" s="1180">
        <v>0</v>
      </c>
      <c r="O54" s="1180">
        <v>1435</v>
      </c>
      <c r="P54" s="1180">
        <v>4304</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0</v>
      </c>
      <c r="N63" s="1185">
        <v>0</v>
      </c>
      <c r="O63" s="1185">
        <v>0</v>
      </c>
      <c r="P63" s="1185">
        <v>0</v>
      </c>
      <c r="Q63" s="1186" t="str">
        <f t="shared" si="1"/>
        <v/>
      </c>
    </row>
    <row r="64" spans="1:17" ht="12" customHeight="1">
      <c r="A64" s="1107"/>
      <c r="B64" s="4013" t="s">
        <v>1231</v>
      </c>
      <c r="C64" s="4014"/>
      <c r="D64" s="4014"/>
      <c r="E64" s="4014"/>
      <c r="F64" s="4014"/>
      <c r="G64" s="4014"/>
      <c r="H64" s="4014"/>
      <c r="I64" s="4014"/>
      <c r="J64" s="4014"/>
      <c r="K64" s="1172" t="s">
        <v>104</v>
      </c>
      <c r="L64" s="1191"/>
      <c r="M64" s="1191">
        <v>23501</v>
      </c>
      <c r="N64" s="1191">
        <v>0</v>
      </c>
      <c r="O64" s="1191">
        <v>6151</v>
      </c>
      <c r="P64" s="1191">
        <v>17350</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16703</v>
      </c>
      <c r="P71" s="1209">
        <v>23264</v>
      </c>
      <c r="Q71" s="1196"/>
    </row>
    <row r="72" spans="1:17" ht="12" customHeight="1">
      <c r="A72" s="1107"/>
      <c r="B72" s="1206"/>
      <c r="C72" s="1206"/>
      <c r="D72" s="4010" t="s">
        <v>1241</v>
      </c>
      <c r="E72" s="4010"/>
      <c r="F72" s="4010"/>
      <c r="G72" s="4010"/>
      <c r="H72" s="4010"/>
      <c r="I72" s="4010"/>
      <c r="J72" s="4010"/>
      <c r="K72" s="1206"/>
      <c r="L72" s="1206"/>
      <c r="M72" s="1206"/>
      <c r="N72" s="1207" t="s">
        <v>566</v>
      </c>
      <c r="O72" s="1210">
        <v>495</v>
      </c>
      <c r="P72" s="1211">
        <v>-6816</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17198</v>
      </c>
      <c r="P74" s="1211">
        <v>16448</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-323</v>
      </c>
      <c r="P76" s="1215">
        <v>-2255</v>
      </c>
      <c r="Q76" s="1196"/>
    </row>
    <row r="77" spans="1:17" ht="12" customHeight="1">
      <c r="A77" s="1107"/>
      <c r="B77" s="1206"/>
      <c r="C77" s="4010" t="s">
        <v>1249</v>
      </c>
      <c r="D77" s="4010"/>
      <c r="E77" s="4010"/>
      <c r="F77" s="4010"/>
      <c r="G77" s="4010"/>
      <c r="H77" s="4010"/>
      <c r="I77" s="4010"/>
      <c r="J77" s="4010"/>
      <c r="K77" s="1206"/>
      <c r="L77" s="1206"/>
      <c r="M77" s="1206"/>
      <c r="N77" s="1207" t="s">
        <v>568</v>
      </c>
      <c r="O77" s="1210">
        <v>-11</v>
      </c>
      <c r="P77" s="1211">
        <v>4</v>
      </c>
      <c r="Q77" s="1196"/>
    </row>
    <row r="78" spans="1:17" ht="12" customHeight="1">
      <c r="A78" s="1107"/>
      <c r="B78" s="1206"/>
      <c r="C78" s="4010" t="s">
        <v>1250</v>
      </c>
      <c r="D78" s="4010"/>
      <c r="E78" s="4010"/>
      <c r="F78" s="4010"/>
      <c r="G78" s="4010"/>
      <c r="H78" s="4010"/>
      <c r="I78" s="4010"/>
      <c r="J78" s="4010"/>
      <c r="K78" s="1206"/>
      <c r="L78" s="1206"/>
      <c r="M78" s="1206"/>
      <c r="N78" s="1207" t="s">
        <v>570</v>
      </c>
      <c r="O78" s="1210">
        <v>1537</v>
      </c>
      <c r="P78" s="1211">
        <v>-6056</v>
      </c>
      <c r="Q78" s="1196"/>
    </row>
    <row r="79" spans="1:17" ht="12" customHeight="1">
      <c r="A79" s="1107"/>
      <c r="B79" s="1206"/>
      <c r="C79" s="4010" t="s">
        <v>1251</v>
      </c>
      <c r="D79" s="4010"/>
      <c r="E79" s="4010"/>
      <c r="F79" s="4010"/>
      <c r="G79" s="4010"/>
      <c r="H79" s="4010"/>
      <c r="I79" s="4010"/>
      <c r="J79" s="4010"/>
      <c r="K79" s="1206"/>
      <c r="L79" s="1206"/>
      <c r="M79" s="1206"/>
      <c r="N79" s="1207" t="s">
        <v>574</v>
      </c>
      <c r="O79" s="1216">
        <v>1203</v>
      </c>
      <c r="P79" s="1217">
        <v>-8307</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22305</v>
      </c>
      <c r="N15" s="1226">
        <v>0</v>
      </c>
      <c r="O15" s="1226">
        <v>6353</v>
      </c>
      <c r="P15" s="1226">
        <v>15952</v>
      </c>
      <c r="Q15" s="1226">
        <v>10765</v>
      </c>
      <c r="R15" s="1226">
        <v>0</v>
      </c>
      <c r="S15" s="1226">
        <v>3020</v>
      </c>
      <c r="T15" s="1226">
        <v>7745</v>
      </c>
      <c r="U15" s="1226">
        <v>15835</v>
      </c>
      <c r="V15" s="1226">
        <v>0</v>
      </c>
      <c r="W15" s="1226">
        <v>9581</v>
      </c>
      <c r="X15" s="1226">
        <v>255</v>
      </c>
      <c r="Y15" s="1226">
        <v>1278</v>
      </c>
      <c r="Z15" s="1227">
        <v>5231</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22305</v>
      </c>
      <c r="N18" s="1228">
        <v>0</v>
      </c>
      <c r="O18" s="1228">
        <v>6353</v>
      </c>
      <c r="P18" s="1228">
        <v>15952</v>
      </c>
      <c r="Q18" s="1228">
        <v>10765</v>
      </c>
      <c r="R18" s="1228">
        <v>0</v>
      </c>
      <c r="S18" s="1228">
        <v>3020</v>
      </c>
      <c r="T18" s="1228">
        <v>7745</v>
      </c>
      <c r="U18" s="1228">
        <v>15835</v>
      </c>
      <c r="V18" s="1228">
        <v>0</v>
      </c>
      <c r="W18" s="1228">
        <v>9581</v>
      </c>
      <c r="X18" s="1228">
        <v>255</v>
      </c>
      <c r="Y18" s="1228">
        <v>1278</v>
      </c>
      <c r="Z18" s="1229">
        <v>5231</v>
      </c>
    </row>
    <row r="19" spans="2:26" ht="12" customHeight="1">
      <c r="B19" s="1036"/>
      <c r="C19" s="164"/>
      <c r="D19" s="164"/>
      <c r="E19" s="164"/>
      <c r="F19" s="164"/>
      <c r="G19" s="43" t="s">
        <v>1149</v>
      </c>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22305</v>
      </c>
      <c r="N20" s="1228">
        <v>0</v>
      </c>
      <c r="O20" s="1228">
        <v>6353</v>
      </c>
      <c r="P20" s="1228">
        <v>15952</v>
      </c>
      <c r="Q20" s="1228">
        <v>10765</v>
      </c>
      <c r="R20" s="1228">
        <v>0</v>
      </c>
      <c r="S20" s="1228">
        <v>3020</v>
      </c>
      <c r="T20" s="1228">
        <v>7745</v>
      </c>
      <c r="U20" s="1228">
        <v>15835</v>
      </c>
      <c r="V20" s="1228">
        <v>0</v>
      </c>
      <c r="W20" s="1228">
        <v>9581</v>
      </c>
      <c r="X20" s="1228">
        <v>255</v>
      </c>
      <c r="Y20" s="1228">
        <v>1278</v>
      </c>
      <c r="Z20" s="1229">
        <v>5231</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10484</v>
      </c>
      <c r="N23" s="1226">
        <v>0</v>
      </c>
      <c r="O23" s="1226">
        <v>2619</v>
      </c>
      <c r="P23" s="1226">
        <v>7865</v>
      </c>
      <c r="Q23" s="1226">
        <v>25397</v>
      </c>
      <c r="R23" s="1226">
        <v>0</v>
      </c>
      <c r="S23" s="1226">
        <v>6342</v>
      </c>
      <c r="T23" s="1226">
        <v>19055</v>
      </c>
      <c r="U23" s="1226">
        <v>21331</v>
      </c>
      <c r="V23" s="1226">
        <v>0</v>
      </c>
      <c r="W23" s="1226">
        <v>6666</v>
      </c>
      <c r="X23" s="1226">
        <v>549</v>
      </c>
      <c r="Y23" s="1226">
        <v>15514</v>
      </c>
      <c r="Z23" s="1227">
        <v>-300</v>
      </c>
    </row>
    <row r="24" spans="2:26" ht="12" customHeight="1">
      <c r="B24" s="1090"/>
      <c r="C24" s="9"/>
      <c r="D24" s="9"/>
      <c r="E24" s="9"/>
      <c r="F24" s="9"/>
      <c r="G24" s="9"/>
      <c r="H24" s="9"/>
      <c r="I24" s="9"/>
      <c r="J24" s="3939" t="s">
        <v>130</v>
      </c>
      <c r="K24" s="3939"/>
      <c r="L24" s="171" t="s">
        <v>425</v>
      </c>
      <c r="M24" s="172">
        <v>10854</v>
      </c>
      <c r="N24" s="1228">
        <v>0</v>
      </c>
      <c r="O24" s="1228">
        <v>3103</v>
      </c>
      <c r="P24" s="1228">
        <v>7751</v>
      </c>
      <c r="Q24" s="1228">
        <v>44254</v>
      </c>
      <c r="R24" s="1228">
        <v>0</v>
      </c>
      <c r="S24" s="1228">
        <v>15537</v>
      </c>
      <c r="T24" s="1228">
        <v>28717</v>
      </c>
      <c r="U24" s="1228">
        <v>37534</v>
      </c>
      <c r="V24" s="1228">
        <v>0</v>
      </c>
      <c r="W24" s="1228">
        <v>7365</v>
      </c>
      <c r="X24" s="1228">
        <v>976</v>
      </c>
      <c r="Y24" s="1228">
        <v>28000</v>
      </c>
      <c r="Z24" s="1229">
        <v>3145</v>
      </c>
    </row>
    <row r="25" spans="2:26" ht="12" customHeight="1">
      <c r="B25" s="1090"/>
      <c r="C25" s="9"/>
      <c r="D25" s="9"/>
      <c r="E25" s="9"/>
      <c r="F25" s="9"/>
      <c r="G25" s="9"/>
      <c r="H25" s="9"/>
      <c r="I25" s="9"/>
      <c r="J25" s="3939" t="s">
        <v>177</v>
      </c>
      <c r="K25" s="3939"/>
      <c r="L25" s="171" t="s">
        <v>428</v>
      </c>
      <c r="M25" s="172">
        <v>3895</v>
      </c>
      <c r="N25" s="1228">
        <v>0</v>
      </c>
      <c r="O25" s="1228">
        <v>1148</v>
      </c>
      <c r="P25" s="1228">
        <v>2747</v>
      </c>
      <c r="Q25" s="1228">
        <v>1488</v>
      </c>
      <c r="R25" s="1228">
        <v>0</v>
      </c>
      <c r="S25" s="1228">
        <v>613</v>
      </c>
      <c r="T25" s="1228">
        <v>875</v>
      </c>
      <c r="U25" s="1228">
        <v>1241</v>
      </c>
      <c r="V25" s="1228">
        <v>0</v>
      </c>
      <c r="W25" s="1228">
        <v>211</v>
      </c>
      <c r="X25" s="1228">
        <v>22</v>
      </c>
      <c r="Y25" s="1228">
        <v>212</v>
      </c>
      <c r="Z25" s="1229">
        <v>840</v>
      </c>
    </row>
    <row r="26" spans="2:26" ht="12" customHeight="1">
      <c r="B26" s="1230"/>
      <c r="C26" s="4018" t="s">
        <v>1154</v>
      </c>
      <c r="D26" s="4018"/>
      <c r="E26" s="4018"/>
      <c r="F26" s="4018"/>
      <c r="G26" s="4018"/>
      <c r="H26" s="4018"/>
      <c r="I26" s="4018"/>
      <c r="J26" s="8"/>
      <c r="K26" s="8"/>
      <c r="L26" s="171" t="s">
        <v>431</v>
      </c>
      <c r="M26" s="172">
        <v>25233</v>
      </c>
      <c r="N26" s="1228">
        <v>0</v>
      </c>
      <c r="O26" s="1228">
        <v>6870</v>
      </c>
      <c r="P26" s="1228">
        <v>18363</v>
      </c>
      <c r="Q26" s="1228">
        <v>71139</v>
      </c>
      <c r="R26" s="1228">
        <v>0</v>
      </c>
      <c r="S26" s="1228">
        <v>22492</v>
      </c>
      <c r="T26" s="1228">
        <v>48647</v>
      </c>
      <c r="U26" s="1228">
        <v>60106</v>
      </c>
      <c r="V26" s="1228">
        <v>0</v>
      </c>
      <c r="W26" s="1228">
        <v>14242</v>
      </c>
      <c r="X26" s="1228">
        <v>1547</v>
      </c>
      <c r="Y26" s="1228">
        <v>43726</v>
      </c>
      <c r="Z26" s="1229">
        <v>3685</v>
      </c>
    </row>
    <row r="27" spans="2:26" ht="12" customHeight="1">
      <c r="B27" s="1230"/>
      <c r="C27" s="3950" t="s">
        <v>1155</v>
      </c>
      <c r="D27" s="3950"/>
      <c r="E27" s="3950"/>
      <c r="F27" s="3950"/>
      <c r="G27" s="3950"/>
      <c r="H27" s="3950"/>
      <c r="I27" s="3950"/>
      <c r="J27" s="3939" t="s">
        <v>176</v>
      </c>
      <c r="K27" s="3939"/>
      <c r="L27" s="171" t="s">
        <v>435</v>
      </c>
      <c r="M27" s="172">
        <v>510</v>
      </c>
      <c r="N27" s="1228">
        <v>0</v>
      </c>
      <c r="O27" s="1228">
        <v>128</v>
      </c>
      <c r="P27" s="1228">
        <v>382</v>
      </c>
      <c r="Q27" s="1228">
        <v>229</v>
      </c>
      <c r="R27" s="1228">
        <v>0</v>
      </c>
      <c r="S27" s="1228">
        <v>57</v>
      </c>
      <c r="T27" s="1228">
        <v>172</v>
      </c>
      <c r="U27" s="1228">
        <v>640</v>
      </c>
      <c r="V27" s="1228">
        <v>0</v>
      </c>
      <c r="W27" s="1228">
        <v>382</v>
      </c>
      <c r="X27" s="1228">
        <v>12</v>
      </c>
      <c r="Y27" s="1228">
        <v>160</v>
      </c>
      <c r="Z27" s="1229">
        <v>110</v>
      </c>
    </row>
    <row r="28" spans="2:26" ht="12" customHeight="1">
      <c r="B28" s="1230"/>
      <c r="J28" s="3939" t="s">
        <v>130</v>
      </c>
      <c r="K28" s="3939"/>
      <c r="L28" s="171" t="s">
        <v>503</v>
      </c>
      <c r="M28" s="172">
        <v>-634</v>
      </c>
      <c r="N28" s="1228">
        <v>0</v>
      </c>
      <c r="O28" s="1228">
        <v>-158</v>
      </c>
      <c r="P28" s="1228">
        <v>-476</v>
      </c>
      <c r="Q28" s="1228">
        <v>2592</v>
      </c>
      <c r="R28" s="1228">
        <v>0</v>
      </c>
      <c r="S28" s="1228">
        <v>646</v>
      </c>
      <c r="T28" s="1228">
        <v>1946</v>
      </c>
      <c r="U28" s="1228">
        <v>2880</v>
      </c>
      <c r="V28" s="1228">
        <v>0</v>
      </c>
      <c r="W28" s="1228">
        <v>-475</v>
      </c>
      <c r="X28" s="1228">
        <v>72</v>
      </c>
      <c r="Y28" s="1228">
        <v>1944</v>
      </c>
      <c r="Z28" s="1229">
        <v>1483</v>
      </c>
    </row>
    <row r="29" spans="2:26" ht="12" customHeight="1">
      <c r="B29" s="1090"/>
      <c r="J29" s="3939" t="s">
        <v>177</v>
      </c>
      <c r="K29" s="3939"/>
      <c r="L29" s="171" t="s">
        <v>437</v>
      </c>
      <c r="M29" s="172">
        <v>31</v>
      </c>
      <c r="N29" s="1228">
        <v>0</v>
      </c>
      <c r="O29" s="1228">
        <v>8</v>
      </c>
      <c r="P29" s="1228">
        <v>23</v>
      </c>
      <c r="Q29" s="1228">
        <v>7</v>
      </c>
      <c r="R29" s="1228">
        <v>0</v>
      </c>
      <c r="S29" s="1228">
        <v>2</v>
      </c>
      <c r="T29" s="1228">
        <v>5</v>
      </c>
      <c r="U29" s="1228">
        <v>2</v>
      </c>
      <c r="V29" s="1228">
        <v>0</v>
      </c>
      <c r="W29" s="1228">
        <v>23</v>
      </c>
      <c r="X29" s="1228">
        <v>0</v>
      </c>
      <c r="Y29" s="1228">
        <v>0</v>
      </c>
      <c r="Z29" s="1229">
        <v>-21</v>
      </c>
    </row>
    <row r="30" spans="2:26" ht="12" customHeight="1">
      <c r="B30" s="1090"/>
      <c r="C30" s="4018" t="s">
        <v>1156</v>
      </c>
      <c r="D30" s="4018"/>
      <c r="E30" s="4018"/>
      <c r="F30" s="4018"/>
      <c r="G30" s="4018"/>
      <c r="H30" s="4018"/>
      <c r="I30" s="4018"/>
      <c r="J30" s="31"/>
      <c r="K30" s="31"/>
      <c r="L30" s="171" t="s">
        <v>439</v>
      </c>
      <c r="M30" s="172">
        <v>-93</v>
      </c>
      <c r="N30" s="1228">
        <v>0</v>
      </c>
      <c r="O30" s="1228">
        <v>-22</v>
      </c>
      <c r="P30" s="1228">
        <v>-71</v>
      </c>
      <c r="Q30" s="1228">
        <v>2828</v>
      </c>
      <c r="R30" s="1228">
        <v>0</v>
      </c>
      <c r="S30" s="1228">
        <v>705</v>
      </c>
      <c r="T30" s="1228">
        <v>2123</v>
      </c>
      <c r="U30" s="1228">
        <v>3522</v>
      </c>
      <c r="V30" s="1228">
        <v>0</v>
      </c>
      <c r="W30" s="1228">
        <v>-70</v>
      </c>
      <c r="X30" s="1228">
        <v>84</v>
      </c>
      <c r="Y30" s="1228">
        <v>2104</v>
      </c>
      <c r="Z30" s="1229">
        <v>1572</v>
      </c>
    </row>
    <row r="31" spans="2:26" ht="12" customHeight="1">
      <c r="B31" s="1090"/>
      <c r="C31" s="11" t="s">
        <v>1157</v>
      </c>
      <c r="D31" s="11"/>
      <c r="E31" s="11"/>
      <c r="F31" s="11"/>
      <c r="G31" s="11"/>
      <c r="H31" s="11"/>
      <c r="I31" s="11"/>
      <c r="J31" s="3939" t="s">
        <v>176</v>
      </c>
      <c r="K31" s="3939"/>
      <c r="L31" s="171" t="s">
        <v>442</v>
      </c>
      <c r="M31" s="172">
        <v>702</v>
      </c>
      <c r="N31" s="1228">
        <v>0</v>
      </c>
      <c r="O31" s="1228">
        <v>176</v>
      </c>
      <c r="P31" s="1228">
        <v>526</v>
      </c>
      <c r="Q31" s="1228">
        <v>492</v>
      </c>
      <c r="R31" s="1228">
        <v>0</v>
      </c>
      <c r="S31" s="1228">
        <v>123</v>
      </c>
      <c r="T31" s="1228">
        <v>369</v>
      </c>
      <c r="U31" s="1228">
        <v>848</v>
      </c>
      <c r="V31" s="1228">
        <v>0</v>
      </c>
      <c r="W31" s="1228">
        <v>502</v>
      </c>
      <c r="X31" s="1228">
        <v>18</v>
      </c>
      <c r="Y31" s="1228">
        <v>362</v>
      </c>
      <c r="Z31" s="1229">
        <v>2</v>
      </c>
    </row>
    <row r="32" spans="2:26" ht="12" customHeight="1">
      <c r="B32" s="1090"/>
      <c r="J32" s="3939" t="s">
        <v>130</v>
      </c>
      <c r="K32" s="3939"/>
      <c r="L32" s="171" t="s">
        <v>444</v>
      </c>
      <c r="M32" s="172">
        <v>1040</v>
      </c>
      <c r="N32" s="1228">
        <v>0</v>
      </c>
      <c r="O32" s="1228">
        <v>260</v>
      </c>
      <c r="P32" s="1228">
        <v>780</v>
      </c>
      <c r="Q32" s="1228">
        <v>397</v>
      </c>
      <c r="R32" s="1228">
        <v>0</v>
      </c>
      <c r="S32" s="1228">
        <v>99</v>
      </c>
      <c r="T32" s="1228">
        <v>298</v>
      </c>
      <c r="U32" s="1228">
        <v>1151</v>
      </c>
      <c r="V32" s="1228">
        <v>0</v>
      </c>
      <c r="W32" s="1228">
        <v>770</v>
      </c>
      <c r="X32" s="1228">
        <v>22</v>
      </c>
      <c r="Y32" s="1228">
        <v>302</v>
      </c>
      <c r="Z32" s="1229">
        <v>101</v>
      </c>
    </row>
    <row r="33" spans="2:26" ht="12" customHeight="1">
      <c r="B33" s="1090"/>
      <c r="J33" s="3939" t="s">
        <v>177</v>
      </c>
      <c r="K33" s="3939"/>
      <c r="L33" s="171" t="s">
        <v>446</v>
      </c>
      <c r="M33" s="172">
        <v>16</v>
      </c>
      <c r="N33" s="1228">
        <v>0</v>
      </c>
      <c r="O33" s="1228">
        <v>4</v>
      </c>
      <c r="P33" s="1228">
        <v>12</v>
      </c>
      <c r="Q33" s="1228">
        <v>11</v>
      </c>
      <c r="R33" s="1228">
        <v>0</v>
      </c>
      <c r="S33" s="1228">
        <v>3</v>
      </c>
      <c r="T33" s="1228">
        <v>8</v>
      </c>
      <c r="U33" s="1228">
        <v>16</v>
      </c>
      <c r="V33" s="1228">
        <v>0</v>
      </c>
      <c r="W33" s="1228">
        <v>-10</v>
      </c>
      <c r="X33" s="1228">
        <v>0</v>
      </c>
      <c r="Y33" s="1228">
        <v>10</v>
      </c>
      <c r="Z33" s="1229">
        <v>16</v>
      </c>
    </row>
    <row r="34" spans="2:26" ht="12" customHeight="1">
      <c r="B34" s="1090"/>
      <c r="C34" s="7" t="s">
        <v>1158</v>
      </c>
      <c r="D34" s="7"/>
      <c r="E34" s="7"/>
      <c r="F34" s="7"/>
      <c r="G34" s="7"/>
      <c r="H34" s="7"/>
      <c r="I34" s="7"/>
      <c r="J34" s="8"/>
      <c r="K34" s="8"/>
      <c r="L34" s="171" t="s">
        <v>448</v>
      </c>
      <c r="M34" s="172">
        <v>1758</v>
      </c>
      <c r="N34" s="1228">
        <v>0</v>
      </c>
      <c r="O34" s="1228">
        <v>440</v>
      </c>
      <c r="P34" s="1228">
        <v>1318</v>
      </c>
      <c r="Q34" s="1228">
        <v>900</v>
      </c>
      <c r="R34" s="1228">
        <v>0</v>
      </c>
      <c r="S34" s="1228">
        <v>225</v>
      </c>
      <c r="T34" s="1228">
        <v>675</v>
      </c>
      <c r="U34" s="1228">
        <v>2015</v>
      </c>
      <c r="V34" s="1228">
        <v>0</v>
      </c>
      <c r="W34" s="1228">
        <v>1262</v>
      </c>
      <c r="X34" s="1228">
        <v>40</v>
      </c>
      <c r="Y34" s="1228">
        <v>674</v>
      </c>
      <c r="Z34" s="1229">
        <v>119</v>
      </c>
    </row>
    <row r="35" spans="2:26" ht="12" customHeight="1">
      <c r="B35" s="1090"/>
      <c r="C35" s="3719" t="s">
        <v>1159</v>
      </c>
      <c r="D35" s="3719"/>
      <c r="E35" s="3719"/>
      <c r="F35" s="3719"/>
      <c r="G35" s="3719"/>
      <c r="H35" s="3719"/>
      <c r="I35" s="3719"/>
      <c r="J35" s="3939" t="s">
        <v>176</v>
      </c>
      <c r="K35" s="3939"/>
      <c r="L35" s="171" t="s">
        <v>108</v>
      </c>
      <c r="M35" s="172">
        <v>11696</v>
      </c>
      <c r="N35" s="1228">
        <v>0</v>
      </c>
      <c r="O35" s="1228">
        <v>2923</v>
      </c>
      <c r="P35" s="1228">
        <v>8773</v>
      </c>
      <c r="Q35" s="1228">
        <v>26118</v>
      </c>
      <c r="R35" s="1228">
        <v>0</v>
      </c>
      <c r="S35" s="1228">
        <v>6522</v>
      </c>
      <c r="T35" s="1228">
        <v>19596</v>
      </c>
      <c r="U35" s="1228">
        <v>22819</v>
      </c>
      <c r="V35" s="1228">
        <v>0</v>
      </c>
      <c r="W35" s="1228">
        <v>7550</v>
      </c>
      <c r="X35" s="1228">
        <v>579</v>
      </c>
      <c r="Y35" s="1228">
        <v>16036</v>
      </c>
      <c r="Z35" s="1229">
        <v>-188</v>
      </c>
    </row>
    <row r="36" spans="2:26" ht="12" customHeight="1">
      <c r="B36" s="1028"/>
      <c r="F36" s="176"/>
      <c r="J36" s="3939" t="s">
        <v>130</v>
      </c>
      <c r="K36" s="3939"/>
      <c r="L36" s="171" t="s">
        <v>109</v>
      </c>
      <c r="M36" s="172">
        <v>11260</v>
      </c>
      <c r="N36" s="1228">
        <v>0</v>
      </c>
      <c r="O36" s="1228">
        <v>3205</v>
      </c>
      <c r="P36" s="1228">
        <v>8055</v>
      </c>
      <c r="Q36" s="1228">
        <v>47243</v>
      </c>
      <c r="R36" s="1228">
        <v>0</v>
      </c>
      <c r="S36" s="1228">
        <v>16282</v>
      </c>
      <c r="T36" s="1228">
        <v>30961</v>
      </c>
      <c r="U36" s="1228">
        <v>41565</v>
      </c>
      <c r="V36" s="1228">
        <v>0</v>
      </c>
      <c r="W36" s="1228">
        <v>7660</v>
      </c>
      <c r="X36" s="1228">
        <v>1070</v>
      </c>
      <c r="Y36" s="1228">
        <v>30246</v>
      </c>
      <c r="Z36" s="1229">
        <v>4729</v>
      </c>
    </row>
    <row r="37" spans="2:26" ht="12" customHeight="1">
      <c r="B37" s="1028"/>
      <c r="F37" s="176"/>
      <c r="J37" s="3939" t="s">
        <v>177</v>
      </c>
      <c r="K37" s="3939"/>
      <c r="L37" s="171" t="s">
        <v>110</v>
      </c>
      <c r="M37" s="172">
        <v>3942</v>
      </c>
      <c r="N37" s="1228">
        <v>0</v>
      </c>
      <c r="O37" s="1228">
        <v>1160</v>
      </c>
      <c r="P37" s="1228">
        <v>2782</v>
      </c>
      <c r="Q37" s="1228">
        <v>1506</v>
      </c>
      <c r="R37" s="1228">
        <v>0</v>
      </c>
      <c r="S37" s="1228">
        <v>618</v>
      </c>
      <c r="T37" s="1228">
        <v>888</v>
      </c>
      <c r="U37" s="1228">
        <v>1259</v>
      </c>
      <c r="V37" s="1228">
        <v>0</v>
      </c>
      <c r="W37" s="1228">
        <v>224</v>
      </c>
      <c r="X37" s="1228">
        <v>22</v>
      </c>
      <c r="Y37" s="1228">
        <v>222</v>
      </c>
      <c r="Z37" s="1229">
        <v>835</v>
      </c>
    </row>
    <row r="38" spans="2:26" ht="12" customHeight="1">
      <c r="B38" s="3951" t="s">
        <v>1279</v>
      </c>
      <c r="C38" s="41"/>
      <c r="D38" s="41"/>
      <c r="E38" s="41"/>
      <c r="F38" s="41"/>
      <c r="G38" s="41"/>
      <c r="H38" s="41"/>
      <c r="I38" s="41"/>
      <c r="J38" s="42"/>
      <c r="K38" s="42"/>
      <c r="L38" s="171" t="s">
        <v>194</v>
      </c>
      <c r="M38" s="172">
        <v>26898</v>
      </c>
      <c r="N38" s="1228">
        <v>0</v>
      </c>
      <c r="O38" s="1228">
        <v>7288</v>
      </c>
      <c r="P38" s="1228">
        <v>19610</v>
      </c>
      <c r="Q38" s="1228">
        <v>74867</v>
      </c>
      <c r="R38" s="1228">
        <v>0</v>
      </c>
      <c r="S38" s="1228">
        <v>23422</v>
      </c>
      <c r="T38" s="1228">
        <v>51445</v>
      </c>
      <c r="U38" s="1228">
        <v>65643</v>
      </c>
      <c r="V38" s="1228">
        <v>0</v>
      </c>
      <c r="W38" s="1228">
        <v>15434</v>
      </c>
      <c r="X38" s="1228">
        <v>1671</v>
      </c>
      <c r="Y38" s="1228">
        <v>46504</v>
      </c>
      <c r="Z38" s="1229">
        <v>5376</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7492</v>
      </c>
      <c r="N55" s="1228">
        <v>0</v>
      </c>
      <c r="O55" s="1228">
        <v>1873</v>
      </c>
      <c r="P55" s="1228">
        <v>5619</v>
      </c>
      <c r="Q55" s="1228">
        <v>6186</v>
      </c>
      <c r="R55" s="1228">
        <v>0</v>
      </c>
      <c r="S55" s="1228">
        <v>1546</v>
      </c>
      <c r="T55" s="1228">
        <v>4640</v>
      </c>
      <c r="U55" s="1228">
        <v>5954</v>
      </c>
      <c r="V55" s="1228">
        <v>0</v>
      </c>
      <c r="W55" s="1228">
        <v>2323</v>
      </c>
      <c r="X55" s="1228">
        <v>95</v>
      </c>
      <c r="Y55" s="1228">
        <v>423</v>
      </c>
      <c r="Z55" s="1229">
        <v>3303</v>
      </c>
    </row>
    <row r="56" spans="2:26" ht="12" customHeight="1">
      <c r="B56" s="3952" t="s">
        <v>764</v>
      </c>
      <c r="C56" s="43"/>
      <c r="D56" s="43"/>
      <c r="E56" s="43"/>
      <c r="F56" s="43"/>
      <c r="G56" s="43"/>
      <c r="H56" s="43"/>
      <c r="I56" s="43"/>
      <c r="J56" s="43"/>
      <c r="K56" s="43"/>
      <c r="L56" s="171" t="s">
        <v>136</v>
      </c>
      <c r="M56" s="172">
        <v>7492</v>
      </c>
      <c r="N56" s="1228">
        <v>0</v>
      </c>
      <c r="O56" s="1228">
        <v>1873</v>
      </c>
      <c r="P56" s="1228">
        <v>5619</v>
      </c>
      <c r="Q56" s="1228">
        <v>6186</v>
      </c>
      <c r="R56" s="1228">
        <v>0</v>
      </c>
      <c r="S56" s="1228">
        <v>1546</v>
      </c>
      <c r="T56" s="1228">
        <v>4640</v>
      </c>
      <c r="U56" s="1228">
        <v>5954</v>
      </c>
      <c r="V56" s="1228">
        <v>0</v>
      </c>
      <c r="W56" s="1228">
        <v>2323</v>
      </c>
      <c r="X56" s="1228">
        <v>95</v>
      </c>
      <c r="Y56" s="1228">
        <v>423</v>
      </c>
      <c r="Z56" s="1229">
        <v>3303</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7" ht="12" customHeight="1">
      <c r="B66" s="3963" t="s">
        <v>1176</v>
      </c>
      <c r="C66" s="3964"/>
      <c r="D66" s="3964"/>
      <c r="E66" s="3964"/>
      <c r="F66" s="3964"/>
      <c r="G66" s="3964"/>
      <c r="H66" s="3964"/>
      <c r="I66" s="3964"/>
      <c r="J66" s="3964"/>
      <c r="K66" s="3964"/>
      <c r="L66" s="1082" t="s">
        <v>104</v>
      </c>
      <c r="M66" s="1236">
        <v>56695</v>
      </c>
      <c r="N66" s="1236">
        <v>0</v>
      </c>
      <c r="O66" s="1236">
        <v>15514</v>
      </c>
      <c r="P66" s="1236">
        <v>41181</v>
      </c>
      <c r="Q66" s="1236">
        <v>91818</v>
      </c>
      <c r="R66" s="1236">
        <v>0</v>
      </c>
      <c r="S66" s="1236">
        <v>27988</v>
      </c>
      <c r="T66" s="1236">
        <v>63830</v>
      </c>
      <c r="U66" s="1236">
        <v>87432</v>
      </c>
      <c r="V66" s="1236">
        <v>0</v>
      </c>
      <c r="W66" s="1236">
        <v>27338</v>
      </c>
      <c r="X66" s="1236">
        <v>2021</v>
      </c>
      <c r="Y66" s="1236">
        <v>48205</v>
      </c>
      <c r="Z66" s="1237">
        <v>13910</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123725</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83425</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50745</v>
      </c>
      <c r="L15" s="1180">
        <v>15312</v>
      </c>
      <c r="M15" s="1180">
        <v>66057</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84821</v>
      </c>
      <c r="L16" s="1180">
        <v>6833</v>
      </c>
      <c r="M16" s="1180">
        <v>91654</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43709</v>
      </c>
      <c r="L17" s="1180">
        <v>11541</v>
      </c>
      <c r="M17" s="1180">
        <v>55250</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13.46</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28505</v>
      </c>
      <c r="L20" s="1180">
        <v>5883</v>
      </c>
      <c r="M20" s="1180">
        <v>34388</v>
      </c>
      <c r="N20" s="1180">
        <v>13752</v>
      </c>
      <c r="O20" s="1180">
        <v>48140</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60428</v>
      </c>
      <c r="L21" s="1180">
        <v>3871</v>
      </c>
      <c r="M21" s="1180">
        <v>64299</v>
      </c>
      <c r="N21" s="1180">
        <v>6049</v>
      </c>
      <c r="O21" s="1180">
        <v>70348</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24403</v>
      </c>
      <c r="L22" s="1180">
        <v>8097</v>
      </c>
      <c r="M22" s="1252">
        <v>32500</v>
      </c>
      <c r="N22" s="1180">
        <v>11382</v>
      </c>
      <c r="O22" s="1180">
        <v>43882</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20.79</v>
      </c>
      <c r="L23" s="1121"/>
      <c r="M23" s="1253">
        <f>IF(ISERROR(ROUND((1-(M20+M21+M22)/(M16+M17))*100,2)),"",ROUND((1-(M20+M21+M22)/(M16+M17))*100,2))</f>
        <v>10.7</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22817</v>
      </c>
      <c r="L25" s="1180">
        <v>2070</v>
      </c>
      <c r="M25" s="1180">
        <v>24887</v>
      </c>
      <c r="N25" s="1180">
        <v>4957</v>
      </c>
      <c r="O25" s="1180">
        <v>29844</v>
      </c>
      <c r="P25" s="1180">
        <v>11436</v>
      </c>
      <c r="Q25" s="1180">
        <v>41280</v>
      </c>
      <c r="R25" s="1121"/>
      <c r="S25" s="1121"/>
      <c r="T25" s="1121"/>
      <c r="U25" s="1123"/>
    </row>
    <row r="26" spans="1:21" ht="12" customHeight="1">
      <c r="A26" s="1107"/>
      <c r="B26" s="1188"/>
      <c r="C26" s="3968" t="s">
        <v>1294</v>
      </c>
      <c r="D26" s="3968"/>
      <c r="E26" s="3968"/>
      <c r="F26" s="3968"/>
      <c r="G26" s="3968"/>
      <c r="H26" s="3968"/>
      <c r="I26" s="3968"/>
      <c r="J26" s="1140" t="s">
        <v>652</v>
      </c>
      <c r="K26" s="1180">
        <v>44210</v>
      </c>
      <c r="L26" s="1180">
        <v>4201</v>
      </c>
      <c r="M26" s="1180">
        <v>48411</v>
      </c>
      <c r="N26" s="1180">
        <v>3399</v>
      </c>
      <c r="O26" s="1180">
        <v>51810</v>
      </c>
      <c r="P26" s="1180">
        <v>5518</v>
      </c>
      <c r="Q26" s="1180">
        <v>57328</v>
      </c>
      <c r="R26" s="1121"/>
      <c r="S26" s="1121"/>
      <c r="T26" s="1121"/>
      <c r="U26" s="1123"/>
    </row>
    <row r="27" spans="1:21" ht="12" customHeight="1">
      <c r="A27" s="1107"/>
      <c r="B27" s="1188"/>
      <c r="C27" s="3968" t="s">
        <v>1291</v>
      </c>
      <c r="D27" s="3968"/>
      <c r="E27" s="3968"/>
      <c r="F27" s="3968"/>
      <c r="G27" s="3968"/>
      <c r="H27" s="3968"/>
      <c r="I27" s="3968"/>
      <c r="J27" s="1140" t="s">
        <v>15</v>
      </c>
      <c r="K27" s="1252">
        <v>14619</v>
      </c>
      <c r="L27" s="1180">
        <v>5319</v>
      </c>
      <c r="M27" s="1252">
        <v>19938</v>
      </c>
      <c r="N27" s="1180">
        <v>7349</v>
      </c>
      <c r="O27" s="1252">
        <v>27287</v>
      </c>
      <c r="P27" s="1180">
        <v>10553</v>
      </c>
      <c r="Q27" s="1180">
        <v>37840</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22.33</v>
      </c>
      <c r="L28" s="1121"/>
      <c r="M28" s="1253">
        <f>IF(ISERROR(ROUND((1-(M20+M25+M26+M27)/(M16+M17))*100,2)),"",ROUND((1-(M20+M25+M26+M27)/(M16+M17))*100,2))</f>
        <v>13.12</v>
      </c>
      <c r="N28" s="1121"/>
      <c r="O28" s="1253">
        <f>IF(ISERROR(ROUND((1-(O25+O26+O27)/(O21+O22))*100,2)),"",ROUND((1-(O25+O26+O27)/(O21+O22))*100,2))</f>
        <v>4.63</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16625</v>
      </c>
      <c r="L30" s="1180">
        <v>1344</v>
      </c>
      <c r="M30" s="1180">
        <v>17969</v>
      </c>
      <c r="N30" s="1180">
        <v>1792</v>
      </c>
      <c r="O30" s="1180">
        <v>19761</v>
      </c>
      <c r="P30" s="1180">
        <v>5075</v>
      </c>
      <c r="Q30" s="1180">
        <v>24836</v>
      </c>
      <c r="R30" s="1180">
        <v>13547</v>
      </c>
      <c r="S30" s="1180">
        <v>38383</v>
      </c>
      <c r="T30" s="1121"/>
      <c r="U30" s="1123"/>
    </row>
    <row r="31" spans="1:21" ht="12" customHeight="1">
      <c r="A31" s="1107"/>
      <c r="B31" s="1188"/>
      <c r="C31" s="3968" t="s">
        <v>1294</v>
      </c>
      <c r="D31" s="3968"/>
      <c r="E31" s="3968"/>
      <c r="F31" s="3968"/>
      <c r="G31" s="3968"/>
      <c r="H31" s="3968"/>
      <c r="I31" s="3968"/>
      <c r="J31" s="1140" t="s">
        <v>456</v>
      </c>
      <c r="K31" s="1180">
        <v>47133</v>
      </c>
      <c r="L31" s="1180">
        <v>2774</v>
      </c>
      <c r="M31" s="1180">
        <v>49907</v>
      </c>
      <c r="N31" s="1180">
        <v>7753</v>
      </c>
      <c r="O31" s="1180">
        <v>57660</v>
      </c>
      <c r="P31" s="1180">
        <v>7252</v>
      </c>
      <c r="Q31" s="1180">
        <v>64912</v>
      </c>
      <c r="R31" s="1180">
        <v>11204</v>
      </c>
      <c r="S31" s="1180">
        <v>76116</v>
      </c>
      <c r="T31" s="1121"/>
      <c r="U31" s="1123"/>
    </row>
    <row r="32" spans="1:21" ht="12" customHeight="1">
      <c r="A32" s="1107"/>
      <c r="B32" s="1188"/>
      <c r="C32" s="3968" t="s">
        <v>1291</v>
      </c>
      <c r="D32" s="3968"/>
      <c r="E32" s="3968"/>
      <c r="F32" s="3968"/>
      <c r="G32" s="3968"/>
      <c r="H32" s="3968"/>
      <c r="I32" s="3968"/>
      <c r="J32" s="1140" t="s">
        <v>460</v>
      </c>
      <c r="K32" s="1252">
        <v>11961</v>
      </c>
      <c r="L32" s="1180">
        <v>-1048</v>
      </c>
      <c r="M32" s="1252">
        <v>10913</v>
      </c>
      <c r="N32" s="1180">
        <v>3790</v>
      </c>
      <c r="O32" s="1252">
        <v>14703</v>
      </c>
      <c r="P32" s="1180">
        <v>-1463</v>
      </c>
      <c r="Q32" s="1252">
        <v>13240</v>
      </c>
      <c r="R32" s="1180">
        <v>2958</v>
      </c>
      <c r="S32" s="1180">
        <v>16198</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14.18</v>
      </c>
      <c r="L33" s="1121"/>
      <c r="M33" s="1253">
        <f>IF(ISERROR(ROUND((1-(M20+M25+M30+M31+M32)/(M16+M17))*100,2)),"",ROUND((1-(M20+M25+M26+M27)/(M16+M17))*100,2))</f>
        <v>13.12</v>
      </c>
      <c r="N33" s="1121"/>
      <c r="O33" s="1253">
        <f>IF(ISERROR(ROUND((1-(O25+O30+O31+O32)/(O21+O22))*100,2)),"",ROUND((1-(O25+O30+O31+O32)/(O21+O22))*100,2))</f>
        <v>-6.77</v>
      </c>
      <c r="P33" s="1121"/>
      <c r="Q33" s="1253">
        <f>IF(ISERROR(ROUND((1-(Q30+Q31+Q32)/(Q26+Q27))*100,2)),"",ROUND((1-(Q30+Q31+Q32)/(Q26+Q27))*100,2))</f>
        <v>-8.2200000000000006</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12504</v>
      </c>
      <c r="L35" s="1180">
        <v>546</v>
      </c>
      <c r="M35" s="1180">
        <v>13050</v>
      </c>
      <c r="N35" s="1180">
        <v>4668</v>
      </c>
      <c r="O35" s="1180">
        <v>17718</v>
      </c>
      <c r="P35" s="1180">
        <v>1994</v>
      </c>
      <c r="Q35" s="1180">
        <v>19712</v>
      </c>
      <c r="R35" s="1180">
        <v>7626</v>
      </c>
      <c r="S35" s="1180">
        <v>27338</v>
      </c>
      <c r="T35" s="1180">
        <v>13843</v>
      </c>
      <c r="U35" s="1256">
        <v>41181</v>
      </c>
    </row>
    <row r="36" spans="1:21" ht="12" customHeight="1">
      <c r="A36" s="1107"/>
      <c r="B36" s="1251"/>
      <c r="C36" s="3968" t="s">
        <v>1294</v>
      </c>
      <c r="D36" s="3968"/>
      <c r="E36" s="3968"/>
      <c r="F36" s="3968"/>
      <c r="G36" s="3968"/>
      <c r="H36" s="3968"/>
      <c r="I36" s="3968"/>
      <c r="J36" s="1140" t="s">
        <v>466</v>
      </c>
      <c r="K36" s="1180">
        <v>33935</v>
      </c>
      <c r="L36" s="1180">
        <v>2538</v>
      </c>
      <c r="M36" s="1180">
        <v>36473</v>
      </c>
      <c r="N36" s="1180">
        <v>8738</v>
      </c>
      <c r="O36" s="1180">
        <v>45211</v>
      </c>
      <c r="P36" s="1180">
        <v>6143</v>
      </c>
      <c r="Q36" s="1180">
        <v>51354</v>
      </c>
      <c r="R36" s="1180">
        <v>14857</v>
      </c>
      <c r="S36" s="1180">
        <v>66211</v>
      </c>
      <c r="T36" s="1180">
        <v>16723</v>
      </c>
      <c r="U36" s="1256">
        <v>82934</v>
      </c>
    </row>
    <row r="37" spans="1:21" ht="12" customHeight="1">
      <c r="A37" s="1107"/>
      <c r="B37" s="1251"/>
      <c r="C37" s="3968" t="s">
        <v>1291</v>
      </c>
      <c r="D37" s="3968"/>
      <c r="E37" s="3968"/>
      <c r="F37" s="3968"/>
      <c r="G37" s="3968"/>
      <c r="H37" s="3968"/>
      <c r="I37" s="3968"/>
      <c r="J37" s="1140" t="s">
        <v>607</v>
      </c>
      <c r="K37" s="1252">
        <v>9260</v>
      </c>
      <c r="L37" s="1252">
        <v>-1200</v>
      </c>
      <c r="M37" s="1252">
        <v>8060</v>
      </c>
      <c r="N37" s="1252">
        <v>-7094</v>
      </c>
      <c r="O37" s="1252">
        <v>966</v>
      </c>
      <c r="P37" s="1252">
        <v>-4068</v>
      </c>
      <c r="Q37" s="1252">
        <v>-3102</v>
      </c>
      <c r="R37" s="1252">
        <v>-10723</v>
      </c>
      <c r="S37" s="1252">
        <v>-13825</v>
      </c>
      <c r="T37" s="1252">
        <v>-625</v>
      </c>
      <c r="U37" s="1257">
        <v>-14450</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15.81</v>
      </c>
      <c r="L38" s="1259">
        <f>IF(ISERROR(ROUND((1-(L20+L25+L30+L35+L36+L37)/(L34+L16+L17))*100,2)),"",ROUND((1-(L20+L25+L30+L35+L36+L37)/(L34+L16+L17))*100,2))</f>
        <v>39.15</v>
      </c>
      <c r="M38" s="1259">
        <f>IF(ISERROR(ROUND((1-(M20+M25+M30+M35+M36+M37)/(M34+M16+M17))*100,2)),"",ROUND((1-(M20+M25+M30+M35+M36+M37)/(M34+M16+M17))*100,2))</f>
        <v>8.2200000000000006</v>
      </c>
      <c r="N38" s="1259">
        <f>IF(ISERROR(ROUND((1-(N25+N30+N35+N36+N37)/(N34+N21+N22))*100,2)),"",ROUND((1-(N25+N30+N35+N36+N37)/(N34+N21+N22))*100,2))</f>
        <v>25.07</v>
      </c>
      <c r="O38" s="1259">
        <f>IF(ISERROR(ROUND((1-(O25+O30+O35+O36+O37)/(O34+O21+O22))*100,2)),"",ROUND((1-(O25+O30+O35+O36+O37)/(O34+O21+O22))*100,2))</f>
        <v>0.64</v>
      </c>
      <c r="P38" s="1259">
        <f>IF(ISERROR(ROUND((1-(P30+P35+P36+P37)/(P34+P26+P27))*100,2)),"",ROUND((1-(P30+P35+P36+P37)/(P34+P26+P27))*100,2))</f>
        <v>43.1</v>
      </c>
      <c r="Q38" s="1259">
        <f>IF(ISERROR(ROUND((1-(Q30+Q35+Q36+Q37)/(Q34+Q26+Q27))*100,2)),"",ROUND((1-(Q30+Q35+Q36+Q37)/(Q34+Q26+Q27))*100,2))</f>
        <v>2.4900000000000002</v>
      </c>
      <c r="R38" s="1259">
        <f>IF(ISERROR(ROUND((1-(R35+R36+R37)/(R34+R31+R32))*100,2)),"",ROUND((1-(R35+R36+R37)/(R34+R31+R32))*100,2))</f>
        <v>16.96</v>
      </c>
      <c r="S38" s="1259">
        <f>IF(ISERROR(ROUND((1-(S35+S36+S37)/(S34+S31+S32))*100,2)),"",ROUND((1-(S35+S36+S37)/(S34+S31+S32))*100,2))</f>
        <v>13.64</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123725</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84993</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50745</v>
      </c>
      <c r="L15" s="1180">
        <v>15312</v>
      </c>
      <c r="M15" s="1180">
        <v>66057</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84821</v>
      </c>
      <c r="L16" s="1180">
        <v>6833</v>
      </c>
      <c r="M16" s="1180">
        <v>91654</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47314</v>
      </c>
      <c r="L17" s="1180">
        <v>11757</v>
      </c>
      <c r="M17" s="1180">
        <v>59071</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6664</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15.57</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28505</v>
      </c>
      <c r="L21" s="1180">
        <v>5883</v>
      </c>
      <c r="M21" s="1180">
        <v>34388</v>
      </c>
      <c r="N21" s="1180">
        <v>13752</v>
      </c>
      <c r="O21" s="1180">
        <v>48140</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60428</v>
      </c>
      <c r="L22" s="1180">
        <v>3871</v>
      </c>
      <c r="M22" s="1180">
        <v>64299</v>
      </c>
      <c r="N22" s="1180">
        <v>6049</v>
      </c>
      <c r="O22" s="1180">
        <v>70348</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30179</v>
      </c>
      <c r="L23" s="1180">
        <v>8722</v>
      </c>
      <c r="M23" s="1252">
        <v>38901</v>
      </c>
      <c r="N23" s="1180">
        <v>12081</v>
      </c>
      <c r="O23" s="1180">
        <v>50982</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3352</v>
      </c>
      <c r="L24" s="1184">
        <v>469</v>
      </c>
      <c r="M24" s="1265">
        <v>3821</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23.42</v>
      </c>
      <c r="L25" s="1121"/>
      <c r="M25" s="1263">
        <v>11.25</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22817</v>
      </c>
      <c r="L27" s="1180">
        <v>2070</v>
      </c>
      <c r="M27" s="1180">
        <v>24887</v>
      </c>
      <c r="N27" s="1180">
        <v>4957</v>
      </c>
      <c r="O27" s="1180">
        <v>29844</v>
      </c>
      <c r="P27" s="1180">
        <v>11436</v>
      </c>
      <c r="Q27" s="1180">
        <v>41280</v>
      </c>
      <c r="R27" s="1121"/>
      <c r="S27" s="1121"/>
      <c r="T27" s="1121"/>
      <c r="U27" s="1123"/>
    </row>
    <row r="28" spans="1:21" ht="12" customHeight="1">
      <c r="A28" s="1107"/>
      <c r="B28" s="1188"/>
      <c r="C28" s="3968" t="s">
        <v>1294</v>
      </c>
      <c r="D28" s="3968"/>
      <c r="E28" s="3968"/>
      <c r="F28" s="3968"/>
      <c r="G28" s="3968"/>
      <c r="H28" s="3968"/>
      <c r="I28" s="3968"/>
      <c r="J28" s="1140" t="s">
        <v>652</v>
      </c>
      <c r="K28" s="1180">
        <v>44210</v>
      </c>
      <c r="L28" s="1180">
        <v>4201</v>
      </c>
      <c r="M28" s="1180">
        <v>48411</v>
      </c>
      <c r="N28" s="1180">
        <v>3399</v>
      </c>
      <c r="O28" s="1180">
        <v>51810</v>
      </c>
      <c r="P28" s="1180">
        <v>5518</v>
      </c>
      <c r="Q28" s="1180">
        <v>57328</v>
      </c>
      <c r="R28" s="1121"/>
      <c r="S28" s="1121"/>
      <c r="T28" s="1121"/>
      <c r="U28" s="1123"/>
    </row>
    <row r="29" spans="1:21" ht="12" customHeight="1">
      <c r="A29" s="1107"/>
      <c r="B29" s="1188"/>
      <c r="C29" s="3968" t="s">
        <v>1291</v>
      </c>
      <c r="D29" s="3968"/>
      <c r="E29" s="3968"/>
      <c r="F29" s="3968"/>
      <c r="G29" s="3968"/>
      <c r="H29" s="3968"/>
      <c r="I29" s="3968"/>
      <c r="J29" s="1140" t="s">
        <v>15</v>
      </c>
      <c r="K29" s="1252">
        <v>17269</v>
      </c>
      <c r="L29" s="1180">
        <v>5687</v>
      </c>
      <c r="M29" s="1252">
        <v>22956</v>
      </c>
      <c r="N29" s="1180">
        <v>7687</v>
      </c>
      <c r="O29" s="1252">
        <v>30643</v>
      </c>
      <c r="P29" s="1180">
        <v>10930</v>
      </c>
      <c r="Q29" s="1180">
        <v>41573</v>
      </c>
      <c r="R29" s="1121"/>
      <c r="S29" s="1121"/>
      <c r="T29" s="1121"/>
      <c r="U29" s="1123"/>
    </row>
    <row r="30" spans="1:21" ht="12" customHeight="1">
      <c r="A30" s="1107"/>
      <c r="B30" s="1188"/>
      <c r="C30" s="3969" t="s">
        <v>1299</v>
      </c>
      <c r="D30" s="3969"/>
      <c r="E30" s="3969"/>
      <c r="F30" s="3969"/>
      <c r="G30" s="3969"/>
      <c r="H30" s="3969"/>
      <c r="I30" s="3969"/>
      <c r="J30" s="1140" t="s">
        <v>458</v>
      </c>
      <c r="K30" s="1252">
        <v>380</v>
      </c>
      <c r="L30" s="1184">
        <v>56</v>
      </c>
      <c r="M30" s="1265">
        <v>436</v>
      </c>
      <c r="N30" s="1184">
        <v>73</v>
      </c>
      <c r="O30" s="1265">
        <v>509</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26.62</v>
      </c>
      <c r="L31" s="1121"/>
      <c r="M31" s="1263">
        <v>16.149999999999999</v>
      </c>
      <c r="N31" s="1121"/>
      <c r="O31" s="1263">
        <v>7.86</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16625</v>
      </c>
      <c r="L33" s="1180">
        <v>1344</v>
      </c>
      <c r="M33" s="1180">
        <v>17969</v>
      </c>
      <c r="N33" s="1180">
        <v>1792</v>
      </c>
      <c r="O33" s="1180">
        <v>19761</v>
      </c>
      <c r="P33" s="1180">
        <v>5075</v>
      </c>
      <c r="Q33" s="1180">
        <v>24836</v>
      </c>
      <c r="R33" s="1180">
        <v>13547</v>
      </c>
      <c r="S33" s="1180">
        <v>38383</v>
      </c>
      <c r="T33" s="1121"/>
      <c r="U33" s="1123"/>
    </row>
    <row r="34" spans="1:21" ht="12" customHeight="1">
      <c r="A34" s="1107"/>
      <c r="B34" s="1188"/>
      <c r="C34" s="3968" t="s">
        <v>1294</v>
      </c>
      <c r="D34" s="3968"/>
      <c r="E34" s="3968"/>
      <c r="F34" s="3968"/>
      <c r="G34" s="3968"/>
      <c r="H34" s="3968"/>
      <c r="I34" s="3968"/>
      <c r="J34" s="1140" t="s">
        <v>456</v>
      </c>
      <c r="K34" s="1180">
        <v>47133</v>
      </c>
      <c r="L34" s="1180">
        <v>2774</v>
      </c>
      <c r="M34" s="1180">
        <v>49907</v>
      </c>
      <c r="N34" s="1180">
        <v>7753</v>
      </c>
      <c r="O34" s="1180">
        <v>57660</v>
      </c>
      <c r="P34" s="1180">
        <v>7252</v>
      </c>
      <c r="Q34" s="1180">
        <v>64912</v>
      </c>
      <c r="R34" s="1180">
        <v>11205</v>
      </c>
      <c r="S34" s="1180">
        <v>76117</v>
      </c>
      <c r="T34" s="1121"/>
      <c r="U34" s="1123"/>
    </row>
    <row r="35" spans="1:21" ht="12" customHeight="1">
      <c r="A35" s="1107"/>
      <c r="B35" s="1188"/>
      <c r="C35" s="3968" t="s">
        <v>1291</v>
      </c>
      <c r="D35" s="3968"/>
      <c r="E35" s="3968"/>
      <c r="F35" s="3968"/>
      <c r="G35" s="3968"/>
      <c r="H35" s="3968"/>
      <c r="I35" s="3968"/>
      <c r="J35" s="1140" t="s">
        <v>460</v>
      </c>
      <c r="K35" s="1252">
        <v>7456</v>
      </c>
      <c r="L35" s="1180">
        <v>-1079</v>
      </c>
      <c r="M35" s="1252">
        <v>6377</v>
      </c>
      <c r="N35" s="1180">
        <v>3754</v>
      </c>
      <c r="O35" s="1252">
        <v>10131</v>
      </c>
      <c r="P35" s="1180">
        <v>-1578</v>
      </c>
      <c r="Q35" s="1252">
        <v>8553</v>
      </c>
      <c r="R35" s="1180">
        <v>2762</v>
      </c>
      <c r="S35" s="1180">
        <v>11315</v>
      </c>
      <c r="T35" s="1121"/>
      <c r="U35" s="1123"/>
    </row>
    <row r="36" spans="1:21" ht="12" customHeight="1">
      <c r="A36" s="1107"/>
      <c r="B36" s="1188"/>
      <c r="C36" s="3969" t="s">
        <v>1299</v>
      </c>
      <c r="D36" s="3969"/>
      <c r="E36" s="3969"/>
      <c r="F36" s="3969"/>
      <c r="G36" s="3969"/>
      <c r="H36" s="3969"/>
      <c r="I36" s="3969"/>
      <c r="J36" s="1140" t="s">
        <v>462</v>
      </c>
      <c r="K36" s="1252">
        <v>1729</v>
      </c>
      <c r="L36" s="1184">
        <v>173</v>
      </c>
      <c r="M36" s="1265">
        <v>1902</v>
      </c>
      <c r="N36" s="1184">
        <v>337</v>
      </c>
      <c r="O36" s="1265">
        <v>2239</v>
      </c>
      <c r="P36" s="1184">
        <v>330</v>
      </c>
      <c r="Q36" s="1265">
        <v>2569</v>
      </c>
      <c r="R36" s="1184"/>
      <c r="S36" s="1185"/>
      <c r="T36" s="1121"/>
      <c r="U36" s="1123"/>
    </row>
    <row r="37" spans="1:21" ht="12" customHeight="1">
      <c r="A37" s="1107"/>
      <c r="B37" s="1188"/>
      <c r="C37" s="3968" t="s">
        <v>1295</v>
      </c>
      <c r="D37" s="3968"/>
      <c r="E37" s="3968"/>
      <c r="F37" s="3968"/>
      <c r="G37" s="3968"/>
      <c r="H37" s="3968"/>
      <c r="I37" s="3968"/>
      <c r="J37" s="1140" t="s">
        <v>475</v>
      </c>
      <c r="K37" s="1263">
        <v>22.79</v>
      </c>
      <c r="L37" s="1121"/>
      <c r="M37" s="1263">
        <v>15.5</v>
      </c>
      <c r="N37" s="1121"/>
      <c r="O37" s="1263">
        <v>5.51</v>
      </c>
      <c r="P37" s="1121"/>
      <c r="Q37" s="1263">
        <v>3.2</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12503</v>
      </c>
      <c r="L39" s="1180">
        <v>546</v>
      </c>
      <c r="M39" s="1180">
        <v>13049</v>
      </c>
      <c r="N39" s="1180">
        <v>4668</v>
      </c>
      <c r="O39" s="1180">
        <v>17717</v>
      </c>
      <c r="P39" s="1180">
        <v>1994</v>
      </c>
      <c r="Q39" s="1180">
        <v>19711</v>
      </c>
      <c r="R39" s="1180">
        <v>7627</v>
      </c>
      <c r="S39" s="1180">
        <v>27338</v>
      </c>
      <c r="T39" s="1180">
        <v>13843</v>
      </c>
      <c r="U39" s="1256">
        <v>41181</v>
      </c>
    </row>
    <row r="40" spans="1:21" ht="12" customHeight="1">
      <c r="A40" s="1107"/>
      <c r="B40" s="1251"/>
      <c r="C40" s="3968" t="s">
        <v>1294</v>
      </c>
      <c r="D40" s="3968"/>
      <c r="E40" s="3968"/>
      <c r="F40" s="3968"/>
      <c r="G40" s="3968"/>
      <c r="H40" s="3968"/>
      <c r="I40" s="3968"/>
      <c r="J40" s="1140" t="s">
        <v>466</v>
      </c>
      <c r="K40" s="1180">
        <v>33935</v>
      </c>
      <c r="L40" s="1180">
        <v>2538</v>
      </c>
      <c r="M40" s="1180">
        <v>36473</v>
      </c>
      <c r="N40" s="1180">
        <v>8738</v>
      </c>
      <c r="O40" s="1180">
        <v>45211</v>
      </c>
      <c r="P40" s="1180">
        <v>6143</v>
      </c>
      <c r="Q40" s="1180">
        <v>51354</v>
      </c>
      <c r="R40" s="1180">
        <v>14857</v>
      </c>
      <c r="S40" s="1180">
        <v>66211</v>
      </c>
      <c r="T40" s="1180">
        <v>16723</v>
      </c>
      <c r="U40" s="1256">
        <v>82934</v>
      </c>
    </row>
    <row r="41" spans="1:21" ht="12" customHeight="1">
      <c r="A41" s="1107"/>
      <c r="B41" s="1251"/>
      <c r="C41" s="3968" t="s">
        <v>1291</v>
      </c>
      <c r="D41" s="3968"/>
      <c r="E41" s="3968"/>
      <c r="F41" s="3968"/>
      <c r="G41" s="3968"/>
      <c r="H41" s="3968"/>
      <c r="I41" s="3968"/>
      <c r="J41" s="1140" t="s">
        <v>607</v>
      </c>
      <c r="K41" s="1121">
        <v>5234</v>
      </c>
      <c r="L41" s="1121">
        <v>-1193</v>
      </c>
      <c r="M41" s="1121">
        <v>4041</v>
      </c>
      <c r="N41" s="1121">
        <v>-7111</v>
      </c>
      <c r="O41" s="1121">
        <v>-3070</v>
      </c>
      <c r="P41" s="1121">
        <v>-4104</v>
      </c>
      <c r="Q41" s="1121">
        <v>-7174</v>
      </c>
      <c r="R41" s="1121">
        <v>-10832</v>
      </c>
      <c r="S41" s="1121">
        <v>-18006</v>
      </c>
      <c r="T41" s="1121">
        <v>-831</v>
      </c>
      <c r="U41" s="1123">
        <v>-18837</v>
      </c>
    </row>
    <row r="42" spans="1:21" ht="12" customHeight="1">
      <c r="A42" s="1107"/>
      <c r="B42" s="1251"/>
      <c r="C42" s="3969" t="s">
        <v>1299</v>
      </c>
      <c r="D42" s="3969"/>
      <c r="E42" s="3969"/>
      <c r="F42" s="3969"/>
      <c r="G42" s="3969"/>
      <c r="H42" s="3969"/>
      <c r="I42" s="3969"/>
      <c r="J42" s="1140" t="s">
        <v>753</v>
      </c>
      <c r="K42" s="1184">
        <v>1397</v>
      </c>
      <c r="L42" s="1184">
        <v>45</v>
      </c>
      <c r="M42" s="1185">
        <v>1442</v>
      </c>
      <c r="N42" s="1185">
        <v>196</v>
      </c>
      <c r="O42" s="1185">
        <v>1638</v>
      </c>
      <c r="P42" s="1185">
        <v>115</v>
      </c>
      <c r="Q42" s="1185">
        <v>1753</v>
      </c>
      <c r="R42" s="1185">
        <v>268</v>
      </c>
      <c r="S42" s="1185">
        <v>2021</v>
      </c>
      <c r="T42" s="1185"/>
      <c r="U42" s="1266"/>
    </row>
    <row r="43" spans="1:21" ht="12" customHeight="1">
      <c r="A43" s="1107"/>
      <c r="B43" s="1251"/>
      <c r="C43" s="3969" t="s">
        <v>1300</v>
      </c>
      <c r="D43" s="3969"/>
      <c r="E43" s="3969"/>
      <c r="F43" s="3969"/>
      <c r="G43" s="3969"/>
      <c r="H43" s="3969"/>
      <c r="I43" s="3969"/>
      <c r="J43" s="1140" t="s">
        <v>755</v>
      </c>
      <c r="K43" s="1267">
        <v>51876</v>
      </c>
      <c r="L43" s="1268">
        <v>8145</v>
      </c>
      <c r="M43" s="1268">
        <v>27519</v>
      </c>
      <c r="N43" s="1268">
        <v>5692</v>
      </c>
      <c r="O43" s="1268">
        <v>16253</v>
      </c>
      <c r="P43" s="1268">
        <v>7785</v>
      </c>
      <c r="Q43" s="1268">
        <v>14496</v>
      </c>
      <c r="R43" s="1268">
        <v>2583</v>
      </c>
      <c r="S43" s="1268">
        <v>13910</v>
      </c>
      <c r="T43" s="1268"/>
      <c r="U43" s="1269"/>
    </row>
    <row r="44" spans="1:21" ht="12" customHeight="1">
      <c r="A44" s="1107"/>
      <c r="B44" s="1258"/>
      <c r="C44" s="4032" t="s">
        <v>1295</v>
      </c>
      <c r="D44" s="4032"/>
      <c r="E44" s="4032"/>
      <c r="F44" s="4032"/>
      <c r="G44" s="4032"/>
      <c r="H44" s="4032"/>
      <c r="I44" s="4032"/>
      <c r="J44" s="1172" t="s">
        <v>136</v>
      </c>
      <c r="K44" s="1270">
        <v>24.85</v>
      </c>
      <c r="L44" s="1270">
        <v>43.81</v>
      </c>
      <c r="M44" s="1270">
        <v>18.260000000000002</v>
      </c>
      <c r="N44" s="1270">
        <v>31.4</v>
      </c>
      <c r="O44" s="1270">
        <v>13.4</v>
      </c>
      <c r="P44" s="1270">
        <v>47.33</v>
      </c>
      <c r="Q44" s="1270">
        <v>14.66</v>
      </c>
      <c r="R44" s="1270">
        <v>18.489999999999998</v>
      </c>
      <c r="S44" s="1270">
        <v>15.91</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7741</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606</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758</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2362</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3726</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11467</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3860</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7795</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4404</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10701</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-3450</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8017</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7197</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820</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t="s">
        <v>1332</v>
      </c>
      <c r="N11" s="1282" t="s">
        <v>1332</v>
      </c>
      <c r="O11" s="1282" t="s">
        <v>1332</v>
      </c>
      <c r="P11" s="1282" t="s">
        <v>1332</v>
      </c>
      <c r="Q11" s="1282" t="s">
        <v>1332</v>
      </c>
      <c r="R11" s="1282" t="s">
        <v>1332</v>
      </c>
      <c r="S11" s="1282" t="s">
        <v>1332</v>
      </c>
      <c r="T11" s="1282" t="s">
        <v>1332</v>
      </c>
      <c r="U11" s="1282" t="s">
        <v>1332</v>
      </c>
      <c r="V11" s="1282" t="s">
        <v>1332</v>
      </c>
      <c r="W11" s="1282" t="s">
        <v>1332</v>
      </c>
      <c r="X11" s="1282" t="s">
        <v>1332</v>
      </c>
      <c r="Y11" s="1282" t="s">
        <v>1332</v>
      </c>
      <c r="Z11" s="1283"/>
      <c r="AA11" s="1284"/>
    </row>
    <row r="12" spans="2:38" ht="12" customHeight="1">
      <c r="B12" s="4042" t="s">
        <v>22</v>
      </c>
      <c r="C12" s="11"/>
      <c r="D12" s="11"/>
      <c r="E12" s="11"/>
      <c r="F12" s="11"/>
      <c r="G12" s="11"/>
      <c r="H12" s="11"/>
      <c r="I12" s="43" t="s">
        <v>1148</v>
      </c>
      <c r="J12" s="43"/>
      <c r="K12" s="43"/>
      <c r="L12" s="171" t="s">
        <v>192</v>
      </c>
      <c r="M12" s="172">
        <v>519</v>
      </c>
      <c r="N12" s="172">
        <v>37</v>
      </c>
      <c r="O12" s="172">
        <v>441</v>
      </c>
      <c r="P12" s="172">
        <v>170</v>
      </c>
      <c r="Q12" s="172">
        <v>4611</v>
      </c>
      <c r="R12" s="172">
        <v>7376</v>
      </c>
      <c r="S12" s="172">
        <v>182</v>
      </c>
      <c r="T12" s="172">
        <v>364</v>
      </c>
      <c r="U12" s="172">
        <v>11812</v>
      </c>
      <c r="V12" s="172">
        <v>457</v>
      </c>
      <c r="W12" s="172">
        <v>3</v>
      </c>
      <c r="X12" s="172">
        <v>17</v>
      </c>
      <c r="Y12" s="172">
        <v>2</v>
      </c>
      <c r="Z12" s="172">
        <v>0</v>
      </c>
      <c r="AA12" s="1285">
        <v>25991</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519</v>
      </c>
      <c r="N15" s="1282">
        <v>37</v>
      </c>
      <c r="O15" s="1282">
        <v>441</v>
      </c>
      <c r="P15" s="1282">
        <v>170</v>
      </c>
      <c r="Q15" s="1282"/>
      <c r="R15" s="1282">
        <v>7376</v>
      </c>
      <c r="S15" s="1282">
        <v>182</v>
      </c>
      <c r="T15" s="1282">
        <v>364</v>
      </c>
      <c r="U15" s="1282">
        <v>11812</v>
      </c>
      <c r="V15" s="1282">
        <v>457</v>
      </c>
      <c r="W15" s="1282">
        <v>3</v>
      </c>
      <c r="X15" s="1282">
        <v>17</v>
      </c>
      <c r="Y15" s="1282">
        <v>2</v>
      </c>
      <c r="Z15" s="1282">
        <v>0</v>
      </c>
      <c r="AA15" s="1285">
        <v>25991</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42"/>
      <c r="L17" s="171" t="s">
        <v>102</v>
      </c>
      <c r="M17" s="1282">
        <v>519</v>
      </c>
      <c r="N17" s="1282">
        <v>37</v>
      </c>
      <c r="O17" s="1282">
        <v>441</v>
      </c>
      <c r="P17" s="1282">
        <v>170</v>
      </c>
      <c r="Q17" s="1282">
        <v>4611</v>
      </c>
      <c r="R17" s="1282">
        <v>7376</v>
      </c>
      <c r="S17" s="1282">
        <v>182</v>
      </c>
      <c r="T17" s="1282">
        <v>364</v>
      </c>
      <c r="U17" s="1282">
        <v>11812</v>
      </c>
      <c r="V17" s="1282">
        <v>457</v>
      </c>
      <c r="W17" s="1282">
        <v>3</v>
      </c>
      <c r="X17" s="1282">
        <v>17</v>
      </c>
      <c r="Y17" s="1282">
        <v>2</v>
      </c>
      <c r="Z17" s="1282">
        <v>0</v>
      </c>
      <c r="AA17" s="1285">
        <v>25991</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140</v>
      </c>
      <c r="N20" s="1288">
        <v>57</v>
      </c>
      <c r="O20" s="1288">
        <v>164</v>
      </c>
      <c r="P20" s="1288">
        <v>149</v>
      </c>
      <c r="Q20" s="1288">
        <v>1264</v>
      </c>
      <c r="R20" s="1288">
        <v>0</v>
      </c>
      <c r="S20" s="1288">
        <v>0</v>
      </c>
      <c r="T20" s="1288">
        <v>0</v>
      </c>
      <c r="U20" s="1288">
        <v>5483</v>
      </c>
      <c r="V20" s="1288">
        <v>0</v>
      </c>
      <c r="W20" s="1288">
        <v>11</v>
      </c>
      <c r="X20" s="1288">
        <v>5</v>
      </c>
      <c r="Y20" s="1288">
        <v>1</v>
      </c>
      <c r="Z20" s="1288">
        <v>0</v>
      </c>
      <c r="AA20" s="1289">
        <v>7274</v>
      </c>
    </row>
    <row r="21" spans="2:27" ht="12" customHeight="1">
      <c r="B21" s="1090"/>
      <c r="C21" s="173"/>
      <c r="D21" s="173"/>
      <c r="E21" s="173"/>
      <c r="F21" s="173"/>
      <c r="G21" s="173"/>
      <c r="I21" s="173"/>
      <c r="J21" s="3939" t="s">
        <v>130</v>
      </c>
      <c r="K21" s="3939"/>
      <c r="L21" s="171" t="s">
        <v>425</v>
      </c>
      <c r="M21" s="1282">
        <v>19</v>
      </c>
      <c r="N21" s="1282">
        <v>5</v>
      </c>
      <c r="O21" s="1282">
        <v>28</v>
      </c>
      <c r="P21" s="1282">
        <v>28</v>
      </c>
      <c r="Q21" s="1282">
        <v>0</v>
      </c>
      <c r="R21" s="1282">
        <v>1</v>
      </c>
      <c r="S21" s="1282">
        <v>0</v>
      </c>
      <c r="T21" s="1282">
        <v>0</v>
      </c>
      <c r="U21" s="1282">
        <v>794</v>
      </c>
      <c r="V21" s="1282">
        <v>0</v>
      </c>
      <c r="W21" s="1282">
        <v>1</v>
      </c>
      <c r="X21" s="1282">
        <v>0</v>
      </c>
      <c r="Y21" s="1282">
        <v>0</v>
      </c>
      <c r="Z21" s="1282">
        <v>0</v>
      </c>
      <c r="AA21" s="1285">
        <v>876</v>
      </c>
    </row>
    <row r="22" spans="2:27" ht="12" customHeight="1">
      <c r="B22" s="1090"/>
      <c r="J22" s="3939" t="s">
        <v>177</v>
      </c>
      <c r="K22" s="3939"/>
      <c r="L22" s="171" t="s">
        <v>428</v>
      </c>
      <c r="M22" s="1288">
        <v>83</v>
      </c>
      <c r="N22" s="1288">
        <v>61</v>
      </c>
      <c r="O22" s="1288">
        <v>125</v>
      </c>
      <c r="P22" s="1288">
        <v>96</v>
      </c>
      <c r="Q22" s="1288">
        <v>999</v>
      </c>
      <c r="R22" s="1288">
        <v>0</v>
      </c>
      <c r="S22" s="1288">
        <v>0</v>
      </c>
      <c r="T22" s="1288">
        <v>0</v>
      </c>
      <c r="U22" s="1288">
        <v>3215</v>
      </c>
      <c r="V22" s="1288">
        <v>0</v>
      </c>
      <c r="W22" s="1288">
        <v>11</v>
      </c>
      <c r="X22" s="1288">
        <v>6</v>
      </c>
      <c r="Y22" s="1288">
        <v>1</v>
      </c>
      <c r="Z22" s="1288">
        <v>0</v>
      </c>
      <c r="AA22" s="1289">
        <v>4597</v>
      </c>
    </row>
    <row r="23" spans="2:27" ht="12" customHeight="1">
      <c r="B23" s="1230"/>
      <c r="C23" s="4018" t="s">
        <v>1154</v>
      </c>
      <c r="D23" s="4018"/>
      <c r="E23" s="4018"/>
      <c r="F23" s="4018"/>
      <c r="G23" s="4018"/>
      <c r="H23" s="4018"/>
      <c r="I23" s="4018"/>
      <c r="J23" s="31"/>
      <c r="K23" s="31"/>
      <c r="L23" s="171" t="s">
        <v>431</v>
      </c>
      <c r="M23" s="1282">
        <v>242</v>
      </c>
      <c r="N23" s="1282">
        <v>123</v>
      </c>
      <c r="O23" s="1282">
        <v>317</v>
      </c>
      <c r="P23" s="1282">
        <v>273</v>
      </c>
      <c r="Q23" s="1282">
        <v>2263</v>
      </c>
      <c r="R23" s="1282">
        <v>1</v>
      </c>
      <c r="S23" s="1282">
        <v>0</v>
      </c>
      <c r="T23" s="1282">
        <v>0</v>
      </c>
      <c r="U23" s="1282">
        <v>9492</v>
      </c>
      <c r="V23" s="1282">
        <v>0</v>
      </c>
      <c r="W23" s="1282">
        <v>23</v>
      </c>
      <c r="X23" s="1282">
        <v>11</v>
      </c>
      <c r="Y23" s="1282">
        <v>2</v>
      </c>
      <c r="Z23" s="1282">
        <v>0</v>
      </c>
      <c r="AA23" s="1285">
        <v>12747</v>
      </c>
    </row>
    <row r="24" spans="2:27" ht="12" customHeight="1">
      <c r="B24" s="1230"/>
      <c r="C24" s="31" t="s">
        <v>1155</v>
      </c>
      <c r="D24" s="31"/>
      <c r="E24" s="31"/>
      <c r="F24" s="31"/>
      <c r="G24" s="31"/>
      <c r="H24" s="31"/>
      <c r="I24" s="31"/>
      <c r="J24" s="3939" t="s">
        <v>176</v>
      </c>
      <c r="K24" s="3939"/>
      <c r="L24" s="171" t="s">
        <v>435</v>
      </c>
      <c r="M24" s="1288">
        <v>1</v>
      </c>
      <c r="N24" s="1288">
        <v>1</v>
      </c>
      <c r="O24" s="1288">
        <v>1</v>
      </c>
      <c r="P24" s="1288">
        <v>3</v>
      </c>
      <c r="Q24" s="1288">
        <v>8</v>
      </c>
      <c r="R24" s="1288">
        <v>0</v>
      </c>
      <c r="S24" s="1288">
        <v>0</v>
      </c>
      <c r="T24" s="1288">
        <v>0</v>
      </c>
      <c r="U24" s="1288">
        <v>16</v>
      </c>
      <c r="V24" s="1288">
        <v>0</v>
      </c>
      <c r="W24" s="1288">
        <v>0</v>
      </c>
      <c r="X24" s="1288">
        <v>0</v>
      </c>
      <c r="Y24" s="1288">
        <v>0</v>
      </c>
      <c r="Z24" s="1288">
        <v>0</v>
      </c>
      <c r="AA24" s="1289">
        <v>30</v>
      </c>
    </row>
    <row r="25" spans="2:27" ht="12" customHeight="1">
      <c r="B25" s="1230"/>
      <c r="C25" s="173"/>
      <c r="D25" s="173"/>
      <c r="E25" s="173"/>
      <c r="F25" s="173"/>
      <c r="G25" s="173"/>
      <c r="H25" s="173"/>
      <c r="I25" s="173"/>
      <c r="J25" s="3939" t="s">
        <v>130</v>
      </c>
      <c r="K25" s="3939"/>
      <c r="L25" s="171" t="s">
        <v>503</v>
      </c>
      <c r="M25" s="1282">
        <v>1</v>
      </c>
      <c r="N25" s="1282">
        <v>1</v>
      </c>
      <c r="O25" s="1282">
        <v>1</v>
      </c>
      <c r="P25" s="1282">
        <v>2</v>
      </c>
      <c r="Q25" s="1282">
        <v>0</v>
      </c>
      <c r="R25" s="1282">
        <v>0</v>
      </c>
      <c r="S25" s="1282">
        <v>0</v>
      </c>
      <c r="T25" s="1282">
        <v>0</v>
      </c>
      <c r="U25" s="1282">
        <v>7</v>
      </c>
      <c r="V25" s="1282">
        <v>0</v>
      </c>
      <c r="W25" s="1282">
        <v>0</v>
      </c>
      <c r="X25" s="1282">
        <v>0</v>
      </c>
      <c r="Y25" s="1282">
        <v>0</v>
      </c>
      <c r="Z25" s="1282">
        <v>0</v>
      </c>
      <c r="AA25" s="1285">
        <v>12</v>
      </c>
    </row>
    <row r="26" spans="2:27" ht="12" customHeight="1">
      <c r="B26" s="1090"/>
      <c r="J26" s="3939" t="s">
        <v>177</v>
      </c>
      <c r="K26" s="3939"/>
      <c r="L26" s="171" t="s">
        <v>437</v>
      </c>
      <c r="M26" s="1288">
        <v>1</v>
      </c>
      <c r="N26" s="1288">
        <v>0</v>
      </c>
      <c r="O26" s="1288">
        <v>1</v>
      </c>
      <c r="P26" s="1288">
        <v>2</v>
      </c>
      <c r="Q26" s="1288">
        <v>13</v>
      </c>
      <c r="R26" s="1288">
        <v>0</v>
      </c>
      <c r="S26" s="1288">
        <v>0</v>
      </c>
      <c r="T26" s="1288">
        <v>0</v>
      </c>
      <c r="U26" s="1288">
        <v>33</v>
      </c>
      <c r="V26" s="1288">
        <v>0</v>
      </c>
      <c r="W26" s="1288">
        <v>0</v>
      </c>
      <c r="X26" s="1288">
        <v>0</v>
      </c>
      <c r="Y26" s="1288">
        <v>0</v>
      </c>
      <c r="Z26" s="1288">
        <v>0</v>
      </c>
      <c r="AA26" s="1289">
        <v>50</v>
      </c>
    </row>
    <row r="27" spans="2:27" ht="12" customHeight="1">
      <c r="B27" s="1090"/>
      <c r="C27" s="4018" t="s">
        <v>1156</v>
      </c>
      <c r="D27" s="4018"/>
      <c r="E27" s="4018"/>
      <c r="F27" s="4018"/>
      <c r="G27" s="4018"/>
      <c r="H27" s="4018"/>
      <c r="I27" s="4018"/>
      <c r="J27" s="31"/>
      <c r="K27" s="31"/>
      <c r="L27" s="171" t="s">
        <v>439</v>
      </c>
      <c r="M27" s="1282">
        <v>3</v>
      </c>
      <c r="N27" s="1282">
        <v>2</v>
      </c>
      <c r="O27" s="1282">
        <v>3</v>
      </c>
      <c r="P27" s="1282">
        <v>7</v>
      </c>
      <c r="Q27" s="1282">
        <v>21</v>
      </c>
      <c r="R27" s="1282">
        <v>0</v>
      </c>
      <c r="S27" s="1282">
        <v>0</v>
      </c>
      <c r="T27" s="1282">
        <v>0</v>
      </c>
      <c r="U27" s="1282">
        <v>56</v>
      </c>
      <c r="V27" s="1282">
        <v>0</v>
      </c>
      <c r="W27" s="1282">
        <v>0</v>
      </c>
      <c r="X27" s="1282">
        <v>0</v>
      </c>
      <c r="Y27" s="1282">
        <v>0</v>
      </c>
      <c r="Z27" s="1282">
        <v>0</v>
      </c>
      <c r="AA27" s="1285">
        <v>92</v>
      </c>
    </row>
    <row r="28" spans="2:27" ht="12" customHeight="1">
      <c r="B28" s="1090"/>
      <c r="C28" s="8" t="s">
        <v>1157</v>
      </c>
      <c r="D28" s="8"/>
      <c r="E28" s="8"/>
      <c r="F28" s="8"/>
      <c r="G28" s="8"/>
      <c r="H28" s="8"/>
      <c r="I28" s="8"/>
      <c r="J28" s="3939" t="s">
        <v>176</v>
      </c>
      <c r="K28" s="3939"/>
      <c r="L28" s="171" t="s">
        <v>442</v>
      </c>
      <c r="M28" s="1288">
        <v>8</v>
      </c>
      <c r="N28" s="1288">
        <v>3</v>
      </c>
      <c r="O28" s="1288">
        <v>9</v>
      </c>
      <c r="P28" s="1288">
        <v>4</v>
      </c>
      <c r="Q28" s="1288"/>
      <c r="R28" s="1288">
        <v>0</v>
      </c>
      <c r="S28" s="1288">
        <v>0</v>
      </c>
      <c r="T28" s="1288">
        <v>0</v>
      </c>
      <c r="U28" s="1288">
        <v>36</v>
      </c>
      <c r="V28" s="1288"/>
      <c r="W28" s="1288">
        <v>0</v>
      </c>
      <c r="X28" s="1288">
        <v>1</v>
      </c>
      <c r="Y28" s="1288">
        <v>0</v>
      </c>
      <c r="Z28" s="1288">
        <v>0</v>
      </c>
      <c r="AA28" s="1289">
        <v>61</v>
      </c>
    </row>
    <row r="29" spans="2:27" ht="12" customHeight="1">
      <c r="B29" s="1090"/>
      <c r="C29" s="173"/>
      <c r="D29" s="173"/>
      <c r="E29" s="173"/>
      <c r="F29" s="173"/>
      <c r="G29" s="173"/>
      <c r="H29" s="173"/>
      <c r="I29" s="173"/>
      <c r="J29" s="3939" t="s">
        <v>130</v>
      </c>
      <c r="K29" s="3939"/>
      <c r="L29" s="171" t="s">
        <v>444</v>
      </c>
      <c r="M29" s="1282">
        <v>1</v>
      </c>
      <c r="N29" s="1282">
        <v>0</v>
      </c>
      <c r="O29" s="1282">
        <v>2</v>
      </c>
      <c r="P29" s="1282">
        <v>1</v>
      </c>
      <c r="Q29" s="1282"/>
      <c r="R29" s="1282">
        <v>0</v>
      </c>
      <c r="S29" s="1282">
        <v>0</v>
      </c>
      <c r="T29" s="1282">
        <v>0</v>
      </c>
      <c r="U29" s="1282">
        <v>1</v>
      </c>
      <c r="V29" s="1282"/>
      <c r="W29" s="1282">
        <v>0</v>
      </c>
      <c r="X29" s="1282">
        <v>0</v>
      </c>
      <c r="Y29" s="1282">
        <v>0</v>
      </c>
      <c r="Z29" s="1282">
        <v>0</v>
      </c>
      <c r="AA29" s="1285">
        <v>5</v>
      </c>
    </row>
    <row r="30" spans="2:27" ht="12" customHeight="1">
      <c r="B30" s="1090"/>
      <c r="J30" s="3939" t="s">
        <v>177</v>
      </c>
      <c r="K30" s="3939"/>
      <c r="L30" s="171" t="s">
        <v>446</v>
      </c>
      <c r="M30" s="1288">
        <v>3</v>
      </c>
      <c r="N30" s="1288">
        <v>2</v>
      </c>
      <c r="O30" s="1288">
        <v>4</v>
      </c>
      <c r="P30" s="1288">
        <v>2</v>
      </c>
      <c r="Q30" s="1288"/>
      <c r="R30" s="1288">
        <v>0</v>
      </c>
      <c r="S30" s="1288">
        <v>0</v>
      </c>
      <c r="T30" s="1288">
        <v>0</v>
      </c>
      <c r="U30" s="1288">
        <v>12</v>
      </c>
      <c r="V30" s="1288"/>
      <c r="W30" s="1288">
        <v>0</v>
      </c>
      <c r="X30" s="1288">
        <v>1</v>
      </c>
      <c r="Y30" s="1288">
        <v>0</v>
      </c>
      <c r="Z30" s="1288">
        <v>0</v>
      </c>
      <c r="AA30" s="1289">
        <v>24</v>
      </c>
    </row>
    <row r="31" spans="2:27" ht="12" customHeight="1">
      <c r="B31" s="1090"/>
      <c r="C31" s="7" t="s">
        <v>1158</v>
      </c>
      <c r="D31" s="7"/>
      <c r="E31" s="7"/>
      <c r="F31" s="7"/>
      <c r="G31" s="7"/>
      <c r="H31" s="7"/>
      <c r="I31" s="7"/>
      <c r="J31" s="8"/>
      <c r="K31" s="8"/>
      <c r="L31" s="171" t="s">
        <v>448</v>
      </c>
      <c r="M31" s="1282">
        <v>12</v>
      </c>
      <c r="N31" s="1282">
        <v>5</v>
      </c>
      <c r="O31" s="1282">
        <v>15</v>
      </c>
      <c r="P31" s="1282">
        <v>7</v>
      </c>
      <c r="Q31" s="1282"/>
      <c r="R31" s="1282">
        <v>0</v>
      </c>
      <c r="S31" s="1282">
        <v>0</v>
      </c>
      <c r="T31" s="1282">
        <v>0</v>
      </c>
      <c r="U31" s="1282">
        <v>49</v>
      </c>
      <c r="V31" s="1282"/>
      <c r="W31" s="1282">
        <v>0</v>
      </c>
      <c r="X31" s="1282">
        <v>2</v>
      </c>
      <c r="Y31" s="1282">
        <v>0</v>
      </c>
      <c r="Z31" s="1282">
        <v>0</v>
      </c>
      <c r="AA31" s="1285">
        <v>90</v>
      </c>
    </row>
    <row r="32" spans="2:27" ht="12" customHeight="1">
      <c r="B32" s="1090"/>
      <c r="C32" s="3719" t="s">
        <v>1159</v>
      </c>
      <c r="D32" s="3719"/>
      <c r="E32" s="3719"/>
      <c r="F32" s="3719"/>
      <c r="G32" s="3719"/>
      <c r="H32" s="3719"/>
      <c r="I32" s="3719"/>
      <c r="J32" s="3939" t="s">
        <v>176</v>
      </c>
      <c r="K32" s="3939"/>
      <c r="L32" s="171" t="s">
        <v>108</v>
      </c>
      <c r="M32" s="1288">
        <v>149</v>
      </c>
      <c r="N32" s="1288">
        <v>61</v>
      </c>
      <c r="O32" s="1288">
        <v>174</v>
      </c>
      <c r="P32" s="1288">
        <v>156</v>
      </c>
      <c r="Q32" s="1288">
        <v>1272</v>
      </c>
      <c r="R32" s="1288">
        <v>0</v>
      </c>
      <c r="S32" s="1288">
        <v>0</v>
      </c>
      <c r="T32" s="1288">
        <v>0</v>
      </c>
      <c r="U32" s="1288">
        <v>5535</v>
      </c>
      <c r="V32" s="1288">
        <v>0</v>
      </c>
      <c r="W32" s="1288">
        <v>11</v>
      </c>
      <c r="X32" s="1288">
        <v>6</v>
      </c>
      <c r="Y32" s="1288">
        <v>1</v>
      </c>
      <c r="Z32" s="1288">
        <v>0</v>
      </c>
      <c r="AA32" s="1289">
        <v>7365</v>
      </c>
    </row>
    <row r="33" spans="2:27" ht="12" customHeight="1">
      <c r="B33" s="1028"/>
      <c r="C33" s="173"/>
      <c r="D33" s="173"/>
      <c r="E33" s="173"/>
      <c r="F33" s="266"/>
      <c r="G33" s="173"/>
      <c r="H33" s="173"/>
      <c r="J33" s="3939" t="s">
        <v>130</v>
      </c>
      <c r="K33" s="3939"/>
      <c r="L33" s="171" t="s">
        <v>109</v>
      </c>
      <c r="M33" s="1282">
        <v>21</v>
      </c>
      <c r="N33" s="1282">
        <v>6</v>
      </c>
      <c r="O33" s="1282">
        <v>31</v>
      </c>
      <c r="P33" s="1282">
        <v>31</v>
      </c>
      <c r="Q33" s="1282">
        <v>0</v>
      </c>
      <c r="R33" s="1282">
        <v>1</v>
      </c>
      <c r="S33" s="1282">
        <v>0</v>
      </c>
      <c r="T33" s="1282">
        <v>0</v>
      </c>
      <c r="U33" s="1282">
        <v>802</v>
      </c>
      <c r="V33" s="1282">
        <v>0</v>
      </c>
      <c r="W33" s="1282">
        <v>1</v>
      </c>
      <c r="X33" s="1282">
        <v>0</v>
      </c>
      <c r="Y33" s="1282">
        <v>0</v>
      </c>
      <c r="Z33" s="1282">
        <v>0</v>
      </c>
      <c r="AA33" s="1285">
        <v>893</v>
      </c>
    </row>
    <row r="34" spans="2:27" ht="12" customHeight="1">
      <c r="B34" s="1028"/>
      <c r="F34" s="176"/>
      <c r="J34" s="3939" t="s">
        <v>177</v>
      </c>
      <c r="K34" s="3939"/>
      <c r="L34" s="171" t="s">
        <v>110</v>
      </c>
      <c r="M34" s="1290">
        <v>87</v>
      </c>
      <c r="N34" s="1290">
        <v>63</v>
      </c>
      <c r="O34" s="1290">
        <v>130</v>
      </c>
      <c r="P34" s="1290">
        <v>100</v>
      </c>
      <c r="Q34" s="1290">
        <v>1012</v>
      </c>
      <c r="R34" s="1290">
        <v>0</v>
      </c>
      <c r="S34" s="1290">
        <v>0</v>
      </c>
      <c r="T34" s="1290">
        <v>0</v>
      </c>
      <c r="U34" s="1290">
        <v>3260</v>
      </c>
      <c r="V34" s="1290">
        <v>0</v>
      </c>
      <c r="W34" s="1290">
        <v>11</v>
      </c>
      <c r="X34" s="1290">
        <v>7</v>
      </c>
      <c r="Y34" s="1290">
        <v>1</v>
      </c>
      <c r="Z34" s="1290">
        <v>0</v>
      </c>
      <c r="AA34" s="1291">
        <v>4671</v>
      </c>
    </row>
    <row r="35" spans="2:27" ht="12" customHeight="1">
      <c r="B35" s="3951" t="s">
        <v>1325</v>
      </c>
      <c r="C35" s="41"/>
      <c r="D35" s="41"/>
      <c r="E35" s="41"/>
      <c r="F35" s="41"/>
      <c r="G35" s="41"/>
      <c r="H35" s="41"/>
      <c r="I35" s="41"/>
      <c r="J35" s="42"/>
      <c r="K35" s="42"/>
      <c r="L35" s="171" t="s">
        <v>194</v>
      </c>
      <c r="M35" s="1282">
        <v>257</v>
      </c>
      <c r="N35" s="1282">
        <v>130</v>
      </c>
      <c r="O35" s="1282">
        <v>335</v>
      </c>
      <c r="P35" s="1282">
        <v>287</v>
      </c>
      <c r="Q35" s="1282">
        <v>2284</v>
      </c>
      <c r="R35" s="1282">
        <v>1</v>
      </c>
      <c r="S35" s="1282">
        <v>0</v>
      </c>
      <c r="T35" s="1282">
        <v>0</v>
      </c>
      <c r="U35" s="1282">
        <v>9597</v>
      </c>
      <c r="V35" s="1282">
        <v>0</v>
      </c>
      <c r="W35" s="1282">
        <v>23</v>
      </c>
      <c r="X35" s="1282">
        <v>13</v>
      </c>
      <c r="Y35" s="1282">
        <v>2</v>
      </c>
      <c r="Z35" s="1282">
        <v>0</v>
      </c>
      <c r="AA35" s="1285">
        <v>12929</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713</v>
      </c>
      <c r="N52" s="1282">
        <v>0</v>
      </c>
      <c r="O52" s="1282">
        <v>0</v>
      </c>
      <c r="P52" s="1282">
        <v>0</v>
      </c>
      <c r="Q52" s="1282">
        <v>1724</v>
      </c>
      <c r="R52" s="1282">
        <v>10272</v>
      </c>
      <c r="S52" s="1282">
        <v>0</v>
      </c>
      <c r="T52" s="1282">
        <v>0</v>
      </c>
      <c r="U52" s="1282">
        <v>6196</v>
      </c>
      <c r="V52" s="1282">
        <v>0</v>
      </c>
      <c r="W52" s="1282">
        <v>0</v>
      </c>
      <c r="X52" s="1282">
        <v>0</v>
      </c>
      <c r="Y52" s="1282">
        <v>0</v>
      </c>
      <c r="Z52" s="1282">
        <v>0</v>
      </c>
      <c r="AA52" s="1285">
        <v>18905</v>
      </c>
    </row>
    <row r="53" spans="2:27" ht="12" customHeight="1">
      <c r="B53" s="3957" t="s">
        <v>764</v>
      </c>
      <c r="C53" s="43"/>
      <c r="D53" s="43"/>
      <c r="E53" s="43"/>
      <c r="F53" s="43"/>
      <c r="G53" s="43"/>
      <c r="H53" s="43"/>
      <c r="I53" s="43"/>
      <c r="J53" s="43"/>
      <c r="K53" s="43"/>
      <c r="L53" s="171" t="s">
        <v>136</v>
      </c>
      <c r="M53" s="1282">
        <v>713</v>
      </c>
      <c r="N53" s="1282">
        <v>0</v>
      </c>
      <c r="O53" s="1282">
        <v>0</v>
      </c>
      <c r="P53" s="1282">
        <v>0</v>
      </c>
      <c r="Q53" s="1282">
        <v>1724</v>
      </c>
      <c r="R53" s="1282">
        <v>10272</v>
      </c>
      <c r="S53" s="1282">
        <v>0</v>
      </c>
      <c r="T53" s="1282">
        <v>0</v>
      </c>
      <c r="U53" s="1282">
        <v>6196</v>
      </c>
      <c r="V53" s="1282">
        <v>0</v>
      </c>
      <c r="W53" s="1282">
        <v>0</v>
      </c>
      <c r="X53" s="1282">
        <v>0</v>
      </c>
      <c r="Y53" s="1282">
        <v>0</v>
      </c>
      <c r="Z53" s="1282">
        <v>0</v>
      </c>
      <c r="AA53" s="1285">
        <v>18905</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1489</v>
      </c>
      <c r="N63" s="1282">
        <v>167</v>
      </c>
      <c r="O63" s="1282">
        <v>776</v>
      </c>
      <c r="P63" s="1282">
        <v>457</v>
      </c>
      <c r="Q63" s="1282">
        <v>8619</v>
      </c>
      <c r="R63" s="1282">
        <v>17649</v>
      </c>
      <c r="S63" s="1282">
        <v>182</v>
      </c>
      <c r="T63" s="1282">
        <v>364</v>
      </c>
      <c r="U63" s="1282">
        <v>27605</v>
      </c>
      <c r="V63" s="1282">
        <v>457</v>
      </c>
      <c r="W63" s="1282">
        <v>26</v>
      </c>
      <c r="X63" s="1282">
        <v>30</v>
      </c>
      <c r="Y63" s="1282">
        <v>4</v>
      </c>
      <c r="Z63" s="1282">
        <v>0</v>
      </c>
      <c r="AA63" s="1285">
        <v>57825</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376</v>
      </c>
      <c r="N65" s="1286">
        <v>43</v>
      </c>
      <c r="O65" s="1286">
        <v>204</v>
      </c>
      <c r="P65" s="1286">
        <v>167</v>
      </c>
      <c r="Q65" s="1286">
        <v>2336</v>
      </c>
      <c r="R65" s="1286">
        <v>4427</v>
      </c>
      <c r="S65" s="1286">
        <v>49</v>
      </c>
      <c r="T65" s="1286">
        <v>97</v>
      </c>
      <c r="U65" s="1286">
        <v>8052</v>
      </c>
      <c r="V65" s="1286">
        <v>122</v>
      </c>
      <c r="W65" s="1286">
        <v>7</v>
      </c>
      <c r="X65" s="1286">
        <v>7</v>
      </c>
      <c r="Y65" s="1286">
        <v>1</v>
      </c>
      <c r="Z65" s="1286">
        <v>0</v>
      </c>
      <c r="AA65" s="1287">
        <v>15888</v>
      </c>
    </row>
    <row r="66" spans="2:27" ht="12" customHeight="1">
      <c r="B66" s="3963" t="s">
        <v>1330</v>
      </c>
      <c r="C66" s="3964"/>
      <c r="D66" s="3964"/>
      <c r="E66" s="3964"/>
      <c r="F66" s="3964"/>
      <c r="G66" s="3964"/>
      <c r="H66" s="3964"/>
      <c r="I66" s="3964"/>
      <c r="J66" s="3964"/>
      <c r="K66" s="3964"/>
      <c r="L66" s="1294" t="s">
        <v>104</v>
      </c>
      <c r="M66" s="1295">
        <v>1113</v>
      </c>
      <c r="N66" s="1295">
        <v>124</v>
      </c>
      <c r="O66" s="1295">
        <v>572</v>
      </c>
      <c r="P66" s="1295">
        <v>290</v>
      </c>
      <c r="Q66" s="1295">
        <v>6283</v>
      </c>
      <c r="R66" s="1295">
        <v>13222</v>
      </c>
      <c r="S66" s="1295">
        <v>133</v>
      </c>
      <c r="T66" s="1295">
        <v>267</v>
      </c>
      <c r="U66" s="1295">
        <v>19553</v>
      </c>
      <c r="V66" s="1295">
        <v>335</v>
      </c>
      <c r="W66" s="1295">
        <v>19</v>
      </c>
      <c r="X66" s="1295">
        <v>23</v>
      </c>
      <c r="Y66" s="1295">
        <v>3</v>
      </c>
      <c r="Z66" s="1295">
        <v>0</v>
      </c>
      <c r="AA66" s="1296">
        <v>41937</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1333</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512</v>
      </c>
      <c r="N11" s="1282">
        <v>37</v>
      </c>
      <c r="O11" s="1282">
        <v>426</v>
      </c>
      <c r="P11" s="1282">
        <v>170</v>
      </c>
      <c r="Q11" s="1282">
        <v>4574</v>
      </c>
      <c r="R11" s="1282">
        <v>7304</v>
      </c>
      <c r="S11" s="1282">
        <v>183</v>
      </c>
      <c r="T11" s="1282">
        <v>355</v>
      </c>
      <c r="U11" s="1282">
        <v>11777</v>
      </c>
      <c r="V11" s="1282">
        <v>438</v>
      </c>
      <c r="W11" s="1282">
        <v>3</v>
      </c>
      <c r="X11" s="1282">
        <v>16</v>
      </c>
      <c r="Y11" s="1282">
        <v>1</v>
      </c>
      <c r="Z11" s="1282">
        <v>0</v>
      </c>
      <c r="AA11" s="1285">
        <v>25796</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512</v>
      </c>
      <c r="N14" s="1282">
        <v>37</v>
      </c>
      <c r="O14" s="1282">
        <v>426</v>
      </c>
      <c r="P14" s="1282">
        <v>170</v>
      </c>
      <c r="Q14" s="1282"/>
      <c r="R14" s="1282">
        <v>7304</v>
      </c>
      <c r="S14" s="1282">
        <v>183</v>
      </c>
      <c r="T14" s="1282">
        <v>355</v>
      </c>
      <c r="U14" s="1282">
        <v>11777</v>
      </c>
      <c r="V14" s="1282">
        <v>438</v>
      </c>
      <c r="W14" s="1282">
        <v>3</v>
      </c>
      <c r="X14" s="1282">
        <v>16</v>
      </c>
      <c r="Y14" s="1282">
        <v>1</v>
      </c>
      <c r="Z14" s="1282">
        <v>0</v>
      </c>
      <c r="AA14" s="1285">
        <v>25796</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42"/>
      <c r="L16" s="171" t="s">
        <v>102</v>
      </c>
      <c r="M16" s="1282">
        <v>512</v>
      </c>
      <c r="N16" s="1282">
        <v>37</v>
      </c>
      <c r="O16" s="1282">
        <v>426</v>
      </c>
      <c r="P16" s="1282">
        <v>170</v>
      </c>
      <c r="Q16" s="1282">
        <v>4574</v>
      </c>
      <c r="R16" s="1282">
        <v>7304</v>
      </c>
      <c r="S16" s="1282">
        <v>183</v>
      </c>
      <c r="T16" s="1282">
        <v>355</v>
      </c>
      <c r="U16" s="1282">
        <v>11777</v>
      </c>
      <c r="V16" s="1282">
        <v>438</v>
      </c>
      <c r="W16" s="1282">
        <v>3</v>
      </c>
      <c r="X16" s="1282">
        <v>16</v>
      </c>
      <c r="Y16" s="1282">
        <v>1</v>
      </c>
      <c r="Z16" s="1282">
        <v>0</v>
      </c>
      <c r="AA16" s="1285">
        <v>25796</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146</v>
      </c>
      <c r="N19" s="1288">
        <v>56</v>
      </c>
      <c r="O19" s="1288">
        <v>184</v>
      </c>
      <c r="P19" s="1288">
        <v>159</v>
      </c>
      <c r="Q19" s="1288">
        <v>1255</v>
      </c>
      <c r="R19" s="1288">
        <v>0</v>
      </c>
      <c r="S19" s="1288">
        <v>0</v>
      </c>
      <c r="T19" s="1288">
        <v>0</v>
      </c>
      <c r="U19" s="1288">
        <v>5701</v>
      </c>
      <c r="V19" s="1288">
        <v>0</v>
      </c>
      <c r="W19" s="1288">
        <v>11</v>
      </c>
      <c r="X19" s="1288">
        <v>5</v>
      </c>
      <c r="Y19" s="1288">
        <v>1</v>
      </c>
      <c r="Z19" s="1288">
        <v>0</v>
      </c>
      <c r="AA19" s="1289">
        <v>7518</v>
      </c>
    </row>
    <row r="20" spans="2:27" ht="12" customHeight="1">
      <c r="B20" s="1090"/>
      <c r="C20" s="173"/>
      <c r="D20" s="173"/>
      <c r="E20" s="173"/>
      <c r="F20" s="173"/>
      <c r="G20" s="173"/>
      <c r="I20" s="173"/>
      <c r="J20" s="3939" t="s">
        <v>130</v>
      </c>
      <c r="K20" s="3939"/>
      <c r="L20" s="171" t="s">
        <v>425</v>
      </c>
      <c r="M20" s="1282">
        <v>20</v>
      </c>
      <c r="N20" s="1282">
        <v>6</v>
      </c>
      <c r="O20" s="1282">
        <v>30</v>
      </c>
      <c r="P20" s="1282">
        <v>30</v>
      </c>
      <c r="Q20" s="1282">
        <v>0</v>
      </c>
      <c r="R20" s="1282">
        <v>1</v>
      </c>
      <c r="S20" s="1282">
        <v>0</v>
      </c>
      <c r="T20" s="1282">
        <v>0</v>
      </c>
      <c r="U20" s="1282">
        <v>790</v>
      </c>
      <c r="V20" s="1282">
        <v>0</v>
      </c>
      <c r="W20" s="1282">
        <v>1</v>
      </c>
      <c r="X20" s="1282">
        <v>1</v>
      </c>
      <c r="Y20" s="1282">
        <v>0</v>
      </c>
      <c r="Z20" s="1282">
        <v>0</v>
      </c>
      <c r="AA20" s="1285">
        <v>879</v>
      </c>
    </row>
    <row r="21" spans="2:27" ht="12" customHeight="1">
      <c r="B21" s="1090"/>
      <c r="J21" s="3939" t="s">
        <v>177</v>
      </c>
      <c r="K21" s="3939"/>
      <c r="L21" s="171" t="s">
        <v>428</v>
      </c>
      <c r="M21" s="1288">
        <v>86</v>
      </c>
      <c r="N21" s="1288">
        <v>72</v>
      </c>
      <c r="O21" s="1288">
        <v>131</v>
      </c>
      <c r="P21" s="1288">
        <v>105</v>
      </c>
      <c r="Q21" s="1288">
        <v>966</v>
      </c>
      <c r="R21" s="1288">
        <v>0</v>
      </c>
      <c r="S21" s="1288">
        <v>0</v>
      </c>
      <c r="T21" s="1288">
        <v>0</v>
      </c>
      <c r="U21" s="1288">
        <v>3346</v>
      </c>
      <c r="V21" s="1288">
        <v>0</v>
      </c>
      <c r="W21" s="1288">
        <v>11</v>
      </c>
      <c r="X21" s="1288">
        <v>7</v>
      </c>
      <c r="Y21" s="1288">
        <v>1</v>
      </c>
      <c r="Z21" s="1288">
        <v>0</v>
      </c>
      <c r="AA21" s="1289">
        <v>4725</v>
      </c>
    </row>
    <row r="22" spans="2:27" ht="12" customHeight="1">
      <c r="B22" s="1230"/>
      <c r="C22" s="4018" t="s">
        <v>1154</v>
      </c>
      <c r="D22" s="4018"/>
      <c r="E22" s="4018"/>
      <c r="F22" s="4018"/>
      <c r="G22" s="4018"/>
      <c r="H22" s="4018"/>
      <c r="I22" s="4018"/>
      <c r="J22" s="31"/>
      <c r="K22" s="31"/>
      <c r="L22" s="171" t="s">
        <v>431</v>
      </c>
      <c r="M22" s="1282">
        <v>252</v>
      </c>
      <c r="N22" s="1282">
        <v>134</v>
      </c>
      <c r="O22" s="1282">
        <v>345</v>
      </c>
      <c r="P22" s="1282">
        <v>294</v>
      </c>
      <c r="Q22" s="1282">
        <v>2221</v>
      </c>
      <c r="R22" s="1282">
        <v>1</v>
      </c>
      <c r="S22" s="1282">
        <v>0</v>
      </c>
      <c r="T22" s="1282">
        <v>0</v>
      </c>
      <c r="U22" s="1282">
        <v>9837</v>
      </c>
      <c r="V22" s="1282">
        <v>0</v>
      </c>
      <c r="W22" s="1282">
        <v>23</v>
      </c>
      <c r="X22" s="1282">
        <v>13</v>
      </c>
      <c r="Y22" s="1282">
        <v>2</v>
      </c>
      <c r="Z22" s="1282">
        <v>0</v>
      </c>
      <c r="AA22" s="1285">
        <v>13122</v>
      </c>
    </row>
    <row r="23" spans="2:27" ht="12" customHeight="1">
      <c r="B23" s="1230"/>
      <c r="C23" s="31" t="s">
        <v>1155</v>
      </c>
      <c r="D23" s="31"/>
      <c r="E23" s="31"/>
      <c r="F23" s="31"/>
      <c r="G23" s="31"/>
      <c r="H23" s="31"/>
      <c r="I23" s="31"/>
      <c r="J23" s="3939" t="s">
        <v>176</v>
      </c>
      <c r="K23" s="3939"/>
      <c r="L23" s="171" t="s">
        <v>435</v>
      </c>
      <c r="M23" s="1288">
        <v>1</v>
      </c>
      <c r="N23" s="1288">
        <v>1</v>
      </c>
      <c r="O23" s="1288">
        <v>1</v>
      </c>
      <c r="P23" s="1288">
        <v>3</v>
      </c>
      <c r="Q23" s="1288">
        <v>8</v>
      </c>
      <c r="R23" s="1288">
        <v>0</v>
      </c>
      <c r="S23" s="1288">
        <v>0</v>
      </c>
      <c r="T23" s="1288">
        <v>0</v>
      </c>
      <c r="U23" s="1288">
        <v>16</v>
      </c>
      <c r="V23" s="1288">
        <v>0</v>
      </c>
      <c r="W23" s="1288">
        <v>0</v>
      </c>
      <c r="X23" s="1288">
        <v>0</v>
      </c>
      <c r="Y23" s="1288">
        <v>0</v>
      </c>
      <c r="Z23" s="1288">
        <v>0</v>
      </c>
      <c r="AA23" s="1289">
        <v>30</v>
      </c>
    </row>
    <row r="24" spans="2:27" ht="12" customHeight="1">
      <c r="B24" s="1230"/>
      <c r="C24" s="173"/>
      <c r="D24" s="173"/>
      <c r="E24" s="173"/>
      <c r="F24" s="173"/>
      <c r="G24" s="173"/>
      <c r="H24" s="173"/>
      <c r="I24" s="173"/>
      <c r="J24" s="3939" t="s">
        <v>130</v>
      </c>
      <c r="K24" s="3939"/>
      <c r="L24" s="171" t="s">
        <v>503</v>
      </c>
      <c r="M24" s="1282">
        <v>1</v>
      </c>
      <c r="N24" s="1282">
        <v>1</v>
      </c>
      <c r="O24" s="1282">
        <v>1</v>
      </c>
      <c r="P24" s="1282">
        <v>2</v>
      </c>
      <c r="Q24" s="1282">
        <v>0</v>
      </c>
      <c r="R24" s="1282">
        <v>0</v>
      </c>
      <c r="S24" s="1282">
        <v>0</v>
      </c>
      <c r="T24" s="1282">
        <v>0</v>
      </c>
      <c r="U24" s="1282">
        <v>7</v>
      </c>
      <c r="V24" s="1282">
        <v>0</v>
      </c>
      <c r="W24" s="1282">
        <v>0</v>
      </c>
      <c r="X24" s="1282">
        <v>0</v>
      </c>
      <c r="Y24" s="1282">
        <v>0</v>
      </c>
      <c r="Z24" s="1282">
        <v>0</v>
      </c>
      <c r="AA24" s="1285">
        <v>12</v>
      </c>
    </row>
    <row r="25" spans="2:27" ht="12" customHeight="1">
      <c r="B25" s="1090"/>
      <c r="J25" s="3939" t="s">
        <v>177</v>
      </c>
      <c r="K25" s="3939"/>
      <c r="L25" s="171" t="s">
        <v>437</v>
      </c>
      <c r="M25" s="1288">
        <v>1</v>
      </c>
      <c r="N25" s="1288">
        <v>0</v>
      </c>
      <c r="O25" s="1288">
        <v>1</v>
      </c>
      <c r="P25" s="1288">
        <v>2</v>
      </c>
      <c r="Q25" s="1288">
        <v>13</v>
      </c>
      <c r="R25" s="1288">
        <v>0</v>
      </c>
      <c r="S25" s="1288">
        <v>0</v>
      </c>
      <c r="T25" s="1288">
        <v>0</v>
      </c>
      <c r="U25" s="1288">
        <v>33</v>
      </c>
      <c r="V25" s="1288">
        <v>0</v>
      </c>
      <c r="W25" s="1288">
        <v>0</v>
      </c>
      <c r="X25" s="1288">
        <v>0</v>
      </c>
      <c r="Y25" s="1288">
        <v>0</v>
      </c>
      <c r="Z25" s="1288">
        <v>0</v>
      </c>
      <c r="AA25" s="1289">
        <v>50</v>
      </c>
    </row>
    <row r="26" spans="2:27" ht="12" customHeight="1">
      <c r="B26" s="1090"/>
      <c r="C26" s="4018" t="s">
        <v>1156</v>
      </c>
      <c r="D26" s="4018"/>
      <c r="E26" s="4018"/>
      <c r="F26" s="4018"/>
      <c r="G26" s="4018"/>
      <c r="H26" s="4018"/>
      <c r="I26" s="4018"/>
      <c r="J26" s="31"/>
      <c r="K26" s="31"/>
      <c r="L26" s="171" t="s">
        <v>439</v>
      </c>
      <c r="M26" s="1282">
        <v>3</v>
      </c>
      <c r="N26" s="1282">
        <v>2</v>
      </c>
      <c r="O26" s="1282">
        <v>3</v>
      </c>
      <c r="P26" s="1282">
        <v>7</v>
      </c>
      <c r="Q26" s="1282">
        <v>21</v>
      </c>
      <c r="R26" s="1282">
        <v>0</v>
      </c>
      <c r="S26" s="1282">
        <v>0</v>
      </c>
      <c r="T26" s="1282">
        <v>0</v>
      </c>
      <c r="U26" s="1282">
        <v>56</v>
      </c>
      <c r="V26" s="1282">
        <v>0</v>
      </c>
      <c r="W26" s="1282">
        <v>0</v>
      </c>
      <c r="X26" s="1282">
        <v>0</v>
      </c>
      <c r="Y26" s="1282">
        <v>0</v>
      </c>
      <c r="Z26" s="1282">
        <v>0</v>
      </c>
      <c r="AA26" s="1285">
        <v>92</v>
      </c>
    </row>
    <row r="27" spans="2:27" ht="12" customHeight="1">
      <c r="B27" s="1090"/>
      <c r="C27" s="8" t="s">
        <v>1157</v>
      </c>
      <c r="D27" s="8"/>
      <c r="E27" s="8"/>
      <c r="F27" s="8"/>
      <c r="G27" s="8"/>
      <c r="H27" s="8"/>
      <c r="I27" s="8"/>
      <c r="J27" s="3939" t="s">
        <v>176</v>
      </c>
      <c r="K27" s="3939"/>
      <c r="L27" s="171" t="s">
        <v>442</v>
      </c>
      <c r="M27" s="1288">
        <v>10</v>
      </c>
      <c r="N27" s="1288">
        <v>4</v>
      </c>
      <c r="O27" s="1288">
        <v>10</v>
      </c>
      <c r="P27" s="1288">
        <v>5</v>
      </c>
      <c r="Q27" s="1288"/>
      <c r="R27" s="1288">
        <v>0</v>
      </c>
      <c r="S27" s="1288">
        <v>0</v>
      </c>
      <c r="T27" s="1288">
        <v>0</v>
      </c>
      <c r="U27" s="1288">
        <v>34</v>
      </c>
      <c r="V27" s="1288"/>
      <c r="W27" s="1288">
        <v>0</v>
      </c>
      <c r="X27" s="1288">
        <v>1</v>
      </c>
      <c r="Y27" s="1288">
        <v>0</v>
      </c>
      <c r="Z27" s="1288">
        <v>0</v>
      </c>
      <c r="AA27" s="1289">
        <v>64</v>
      </c>
    </row>
    <row r="28" spans="2:27" ht="12" customHeight="1">
      <c r="B28" s="1090"/>
      <c r="C28" s="173"/>
      <c r="D28" s="173"/>
      <c r="E28" s="173"/>
      <c r="F28" s="173"/>
      <c r="G28" s="173"/>
      <c r="H28" s="173"/>
      <c r="I28" s="173"/>
      <c r="J28" s="3939" t="s">
        <v>130</v>
      </c>
      <c r="K28" s="3939"/>
      <c r="L28" s="171" t="s">
        <v>444</v>
      </c>
      <c r="M28" s="1282">
        <v>1</v>
      </c>
      <c r="N28" s="1282">
        <v>0</v>
      </c>
      <c r="O28" s="1282">
        <v>2</v>
      </c>
      <c r="P28" s="1282">
        <v>1</v>
      </c>
      <c r="Q28" s="1282"/>
      <c r="R28" s="1282">
        <v>0</v>
      </c>
      <c r="S28" s="1282">
        <v>0</v>
      </c>
      <c r="T28" s="1282">
        <v>0</v>
      </c>
      <c r="U28" s="1282">
        <v>1</v>
      </c>
      <c r="V28" s="1282"/>
      <c r="W28" s="1282">
        <v>0</v>
      </c>
      <c r="X28" s="1282">
        <v>0</v>
      </c>
      <c r="Y28" s="1282">
        <v>0</v>
      </c>
      <c r="Z28" s="1282">
        <v>0</v>
      </c>
      <c r="AA28" s="1285">
        <v>5</v>
      </c>
    </row>
    <row r="29" spans="2:27" ht="12" customHeight="1">
      <c r="B29" s="1090"/>
      <c r="J29" s="3939" t="s">
        <v>177</v>
      </c>
      <c r="K29" s="3939"/>
      <c r="L29" s="171" t="s">
        <v>446</v>
      </c>
      <c r="M29" s="1288">
        <v>3</v>
      </c>
      <c r="N29" s="1288">
        <v>1</v>
      </c>
      <c r="O29" s="1288">
        <v>4</v>
      </c>
      <c r="P29" s="1288">
        <v>2</v>
      </c>
      <c r="Q29" s="1288"/>
      <c r="R29" s="1288">
        <v>0</v>
      </c>
      <c r="S29" s="1288">
        <v>0</v>
      </c>
      <c r="T29" s="1288">
        <v>0</v>
      </c>
      <c r="U29" s="1288">
        <v>12</v>
      </c>
      <c r="V29" s="1288"/>
      <c r="W29" s="1288">
        <v>0</v>
      </c>
      <c r="X29" s="1288">
        <v>1</v>
      </c>
      <c r="Y29" s="1288">
        <v>0</v>
      </c>
      <c r="Z29" s="1288">
        <v>0</v>
      </c>
      <c r="AA29" s="1289">
        <v>23</v>
      </c>
    </row>
    <row r="30" spans="2:27" ht="12" customHeight="1">
      <c r="B30" s="1090"/>
      <c r="C30" s="7" t="s">
        <v>1158</v>
      </c>
      <c r="D30" s="7"/>
      <c r="E30" s="7"/>
      <c r="F30" s="7"/>
      <c r="G30" s="7"/>
      <c r="H30" s="7"/>
      <c r="I30" s="7"/>
      <c r="J30" s="8"/>
      <c r="K30" s="8"/>
      <c r="L30" s="171" t="s">
        <v>448</v>
      </c>
      <c r="M30" s="1282">
        <v>14</v>
      </c>
      <c r="N30" s="1282">
        <v>5</v>
      </c>
      <c r="O30" s="1282">
        <v>16</v>
      </c>
      <c r="P30" s="1282">
        <v>8</v>
      </c>
      <c r="Q30" s="1282"/>
      <c r="R30" s="1282">
        <v>0</v>
      </c>
      <c r="S30" s="1282">
        <v>0</v>
      </c>
      <c r="T30" s="1282">
        <v>0</v>
      </c>
      <c r="U30" s="1282">
        <v>47</v>
      </c>
      <c r="V30" s="1282"/>
      <c r="W30" s="1282">
        <v>0</v>
      </c>
      <c r="X30" s="1282">
        <v>2</v>
      </c>
      <c r="Y30" s="1282">
        <v>0</v>
      </c>
      <c r="Z30" s="1282">
        <v>0</v>
      </c>
      <c r="AA30" s="1285">
        <v>92</v>
      </c>
    </row>
    <row r="31" spans="2:27" ht="12" customHeight="1">
      <c r="B31" s="1090"/>
      <c r="C31" s="43" t="s">
        <v>1159</v>
      </c>
      <c r="D31" s="43"/>
      <c r="E31" s="43"/>
      <c r="F31" s="43"/>
      <c r="G31" s="43"/>
      <c r="H31" s="43"/>
      <c r="I31" s="43"/>
      <c r="J31" s="3939" t="s">
        <v>176</v>
      </c>
      <c r="K31" s="3939"/>
      <c r="L31" s="171" t="s">
        <v>108</v>
      </c>
      <c r="M31" s="1288">
        <v>157</v>
      </c>
      <c r="N31" s="1288">
        <v>61</v>
      </c>
      <c r="O31" s="1288">
        <v>195</v>
      </c>
      <c r="P31" s="1288">
        <v>167</v>
      </c>
      <c r="Q31" s="1288">
        <v>1263</v>
      </c>
      <c r="R31" s="1288">
        <v>0</v>
      </c>
      <c r="S31" s="1288">
        <v>0</v>
      </c>
      <c r="T31" s="1288">
        <v>0</v>
      </c>
      <c r="U31" s="1288">
        <v>5751</v>
      </c>
      <c r="V31" s="1288">
        <v>0</v>
      </c>
      <c r="W31" s="1288">
        <v>11</v>
      </c>
      <c r="X31" s="1288">
        <v>6</v>
      </c>
      <c r="Y31" s="1288">
        <v>1</v>
      </c>
      <c r="Z31" s="1288">
        <v>0</v>
      </c>
      <c r="AA31" s="1289">
        <v>7612</v>
      </c>
    </row>
    <row r="32" spans="2:27" ht="12" customHeight="1">
      <c r="B32" s="1028"/>
      <c r="F32" s="176"/>
      <c r="J32" s="3939" t="s">
        <v>130</v>
      </c>
      <c r="K32" s="3939"/>
      <c r="L32" s="171" t="s">
        <v>109</v>
      </c>
      <c r="M32" s="1282">
        <v>22</v>
      </c>
      <c r="N32" s="1282">
        <v>7</v>
      </c>
      <c r="O32" s="1282">
        <v>33</v>
      </c>
      <c r="P32" s="1282">
        <v>33</v>
      </c>
      <c r="Q32" s="1282">
        <v>0</v>
      </c>
      <c r="R32" s="1282">
        <v>1</v>
      </c>
      <c r="S32" s="1282">
        <v>0</v>
      </c>
      <c r="T32" s="1282">
        <v>0</v>
      </c>
      <c r="U32" s="1282">
        <v>798</v>
      </c>
      <c r="V32" s="1282">
        <v>0</v>
      </c>
      <c r="W32" s="1282">
        <v>1</v>
      </c>
      <c r="X32" s="1282">
        <v>1</v>
      </c>
      <c r="Y32" s="1282">
        <v>0</v>
      </c>
      <c r="Z32" s="1282">
        <v>0</v>
      </c>
      <c r="AA32" s="1285">
        <v>896</v>
      </c>
    </row>
    <row r="33" spans="2:27" ht="12" customHeight="1">
      <c r="B33" s="1028"/>
      <c r="F33" s="176"/>
      <c r="J33" s="3939" t="s">
        <v>177</v>
      </c>
      <c r="K33" s="3939"/>
      <c r="L33" s="171" t="s">
        <v>110</v>
      </c>
      <c r="M33" s="1290">
        <v>90</v>
      </c>
      <c r="N33" s="1290">
        <v>73</v>
      </c>
      <c r="O33" s="1290">
        <v>136</v>
      </c>
      <c r="P33" s="1290">
        <v>109</v>
      </c>
      <c r="Q33" s="1290">
        <v>979</v>
      </c>
      <c r="R33" s="1290">
        <v>0</v>
      </c>
      <c r="S33" s="1290">
        <v>0</v>
      </c>
      <c r="T33" s="1290">
        <v>0</v>
      </c>
      <c r="U33" s="1290">
        <v>3391</v>
      </c>
      <c r="V33" s="1290">
        <v>0</v>
      </c>
      <c r="W33" s="1290">
        <v>11</v>
      </c>
      <c r="X33" s="1290">
        <v>8</v>
      </c>
      <c r="Y33" s="1290">
        <v>1</v>
      </c>
      <c r="Z33" s="1290">
        <v>0</v>
      </c>
      <c r="AA33" s="1291">
        <v>4798</v>
      </c>
    </row>
    <row r="34" spans="2:27" ht="12" customHeight="1">
      <c r="B34" s="3951" t="s">
        <v>1325</v>
      </c>
      <c r="C34" s="41"/>
      <c r="D34" s="41"/>
      <c r="E34" s="41"/>
      <c r="F34" s="41"/>
      <c r="G34" s="41"/>
      <c r="H34" s="41"/>
      <c r="I34" s="41"/>
      <c r="J34" s="42"/>
      <c r="K34" s="42"/>
      <c r="L34" s="171" t="s">
        <v>194</v>
      </c>
      <c r="M34" s="1282">
        <v>269</v>
      </c>
      <c r="N34" s="1282">
        <v>141</v>
      </c>
      <c r="O34" s="1282">
        <v>364</v>
      </c>
      <c r="P34" s="1282">
        <v>309</v>
      </c>
      <c r="Q34" s="1282">
        <v>2242</v>
      </c>
      <c r="R34" s="1282">
        <v>1</v>
      </c>
      <c r="S34" s="1282">
        <v>0</v>
      </c>
      <c r="T34" s="1282">
        <v>0</v>
      </c>
      <c r="U34" s="1282">
        <v>9940</v>
      </c>
      <c r="V34" s="1282">
        <v>0</v>
      </c>
      <c r="W34" s="1282">
        <v>23</v>
      </c>
      <c r="X34" s="1282">
        <v>15</v>
      </c>
      <c r="Y34" s="1282">
        <v>2</v>
      </c>
      <c r="Z34" s="1282">
        <v>0</v>
      </c>
      <c r="AA34" s="1285">
        <v>13306</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714</v>
      </c>
      <c r="N51" s="1282">
        <v>0</v>
      </c>
      <c r="O51" s="1282">
        <v>0</v>
      </c>
      <c r="P51" s="1282">
        <v>0</v>
      </c>
      <c r="Q51" s="1282">
        <v>1724</v>
      </c>
      <c r="R51" s="1282">
        <v>10272</v>
      </c>
      <c r="S51" s="1282">
        <v>0</v>
      </c>
      <c r="T51" s="1282">
        <v>0</v>
      </c>
      <c r="U51" s="1282">
        <v>6196</v>
      </c>
      <c r="V51" s="1282">
        <v>0</v>
      </c>
      <c r="W51" s="1282">
        <v>0</v>
      </c>
      <c r="X51" s="1282">
        <v>0</v>
      </c>
      <c r="Y51" s="1282">
        <v>0</v>
      </c>
      <c r="Z51" s="1282">
        <v>0</v>
      </c>
      <c r="AA51" s="1285">
        <v>18906</v>
      </c>
    </row>
    <row r="52" spans="2:27" ht="12" customHeight="1">
      <c r="B52" s="3957" t="s">
        <v>764</v>
      </c>
      <c r="C52" s="43"/>
      <c r="D52" s="43"/>
      <c r="E52" s="43"/>
      <c r="F52" s="43"/>
      <c r="G52" s="43"/>
      <c r="H52" s="43"/>
      <c r="I52" s="43"/>
      <c r="J52" s="43"/>
      <c r="K52" s="43"/>
      <c r="L52" s="171" t="s">
        <v>136</v>
      </c>
      <c r="M52" s="1282">
        <v>714</v>
      </c>
      <c r="N52" s="1282">
        <v>0</v>
      </c>
      <c r="O52" s="1282">
        <v>0</v>
      </c>
      <c r="P52" s="1282">
        <v>0</v>
      </c>
      <c r="Q52" s="1282">
        <v>1724</v>
      </c>
      <c r="R52" s="1282">
        <v>10272</v>
      </c>
      <c r="S52" s="1282">
        <v>0</v>
      </c>
      <c r="T52" s="1282">
        <v>0</v>
      </c>
      <c r="U52" s="1282">
        <v>6196</v>
      </c>
      <c r="V52" s="1282">
        <v>0</v>
      </c>
      <c r="W52" s="1282">
        <v>0</v>
      </c>
      <c r="X52" s="1282">
        <v>0</v>
      </c>
      <c r="Y52" s="1282">
        <v>0</v>
      </c>
      <c r="Z52" s="1282">
        <v>0</v>
      </c>
      <c r="AA52" s="1285">
        <v>18906</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1495</v>
      </c>
      <c r="N62" s="1282">
        <v>178</v>
      </c>
      <c r="O62" s="1282">
        <v>790</v>
      </c>
      <c r="P62" s="1282">
        <v>479</v>
      </c>
      <c r="Q62" s="1282">
        <v>8540</v>
      </c>
      <c r="R62" s="1282">
        <v>17577</v>
      </c>
      <c r="S62" s="1282">
        <v>183</v>
      </c>
      <c r="T62" s="1282">
        <v>355</v>
      </c>
      <c r="U62" s="1282">
        <v>27913</v>
      </c>
      <c r="V62" s="1282">
        <v>438</v>
      </c>
      <c r="W62" s="1282">
        <v>26</v>
      </c>
      <c r="X62" s="1282">
        <v>31</v>
      </c>
      <c r="Y62" s="1282">
        <v>3</v>
      </c>
      <c r="Z62" s="1282">
        <v>0</v>
      </c>
      <c r="AA62" s="1285">
        <v>58008</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378</v>
      </c>
      <c r="N64" s="1286">
        <v>46</v>
      </c>
      <c r="O64" s="1286">
        <v>207</v>
      </c>
      <c r="P64" s="1286">
        <v>192</v>
      </c>
      <c r="Q64" s="1286">
        <v>2320</v>
      </c>
      <c r="R64" s="1286">
        <v>4410</v>
      </c>
      <c r="S64" s="1286">
        <v>50</v>
      </c>
      <c r="T64" s="1286">
        <v>95</v>
      </c>
      <c r="U64" s="1286">
        <v>8093</v>
      </c>
      <c r="V64" s="1286">
        <v>117</v>
      </c>
      <c r="W64" s="1286">
        <v>7</v>
      </c>
      <c r="X64" s="1286">
        <v>8</v>
      </c>
      <c r="Y64" s="1286">
        <v>1</v>
      </c>
      <c r="Z64" s="1286">
        <v>0</v>
      </c>
      <c r="AA64" s="1287">
        <v>15924</v>
      </c>
    </row>
    <row r="65" spans="2:27" ht="12" customHeight="1">
      <c r="B65" s="3963" t="s">
        <v>1330</v>
      </c>
      <c r="C65" s="3964"/>
      <c r="D65" s="3964"/>
      <c r="E65" s="3964"/>
      <c r="F65" s="3964"/>
      <c r="G65" s="3964"/>
      <c r="H65" s="3964"/>
      <c r="I65" s="3964"/>
      <c r="J65" s="3964"/>
      <c r="K65" s="3964"/>
      <c r="L65" s="1294" t="s">
        <v>104</v>
      </c>
      <c r="M65" s="1295">
        <v>1117</v>
      </c>
      <c r="N65" s="1295">
        <v>132</v>
      </c>
      <c r="O65" s="1295">
        <v>583</v>
      </c>
      <c r="P65" s="1295">
        <v>287</v>
      </c>
      <c r="Q65" s="1295">
        <v>6220</v>
      </c>
      <c r="R65" s="1295">
        <v>13167</v>
      </c>
      <c r="S65" s="1295">
        <v>133</v>
      </c>
      <c r="T65" s="1295">
        <v>260</v>
      </c>
      <c r="U65" s="1295">
        <v>19820</v>
      </c>
      <c r="V65" s="1295">
        <v>321</v>
      </c>
      <c r="W65" s="1295">
        <v>19</v>
      </c>
      <c r="X65" s="1295">
        <v>23</v>
      </c>
      <c r="Y65" s="1295">
        <v>2</v>
      </c>
      <c r="Z65" s="1295">
        <v>0</v>
      </c>
      <c r="AA65" s="1296">
        <v>42084</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1334</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876</v>
      </c>
      <c r="N11" s="1288">
        <v>136</v>
      </c>
      <c r="O11" s="1288">
        <v>-189</v>
      </c>
      <c r="P11" s="1288">
        <v>6</v>
      </c>
      <c r="Q11" s="1288">
        <v>1797</v>
      </c>
      <c r="R11" s="1288">
        <v>4100</v>
      </c>
      <c r="S11" s="1288">
        <v>832</v>
      </c>
      <c r="T11" s="1288">
        <v>267</v>
      </c>
      <c r="U11" s="1288">
        <v>3127</v>
      </c>
      <c r="V11" s="1288">
        <v>162</v>
      </c>
      <c r="W11" s="1288">
        <v>0</v>
      </c>
      <c r="X11" s="1288">
        <v>3</v>
      </c>
      <c r="Y11" s="1288">
        <v>0</v>
      </c>
      <c r="Z11" s="1288">
        <v>0</v>
      </c>
      <c r="AA11" s="1289">
        <v>11117</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876</v>
      </c>
      <c r="N14" s="1282">
        <v>136</v>
      </c>
      <c r="O14" s="1282">
        <v>-189</v>
      </c>
      <c r="P14" s="1282">
        <v>6</v>
      </c>
      <c r="Q14" s="1282"/>
      <c r="R14" s="1282">
        <v>4100</v>
      </c>
      <c r="S14" s="1282">
        <v>832</v>
      </c>
      <c r="T14" s="1282">
        <v>267</v>
      </c>
      <c r="U14" s="1282">
        <v>3127</v>
      </c>
      <c r="V14" s="1282">
        <v>162</v>
      </c>
      <c r="W14" s="1282">
        <v>0</v>
      </c>
      <c r="X14" s="1282">
        <v>3</v>
      </c>
      <c r="Y14" s="1282">
        <v>0</v>
      </c>
      <c r="Z14" s="1282">
        <v>0</v>
      </c>
      <c r="AA14" s="1285">
        <v>11117</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876</v>
      </c>
      <c r="N16" s="1282">
        <v>136</v>
      </c>
      <c r="O16" s="1282">
        <v>-189</v>
      </c>
      <c r="P16" s="1282">
        <v>6</v>
      </c>
      <c r="Q16" s="1282">
        <v>1797</v>
      </c>
      <c r="R16" s="1282">
        <v>4100</v>
      </c>
      <c r="S16" s="1282">
        <v>832</v>
      </c>
      <c r="T16" s="1282">
        <v>267</v>
      </c>
      <c r="U16" s="1282">
        <v>3127</v>
      </c>
      <c r="V16" s="1282">
        <v>162</v>
      </c>
      <c r="W16" s="1282">
        <v>0</v>
      </c>
      <c r="X16" s="1282">
        <v>3</v>
      </c>
      <c r="Y16" s="1282">
        <v>0</v>
      </c>
      <c r="Z16" s="1282">
        <v>0</v>
      </c>
      <c r="AA16" s="1285">
        <v>11117</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187</v>
      </c>
      <c r="N19" s="1288">
        <v>-34</v>
      </c>
      <c r="O19" s="1288">
        <v>-49</v>
      </c>
      <c r="P19" s="1288">
        <v>-63</v>
      </c>
      <c r="Q19" s="1288">
        <v>392</v>
      </c>
      <c r="R19" s="1288">
        <v>1468</v>
      </c>
      <c r="S19" s="1288">
        <v>0</v>
      </c>
      <c r="T19" s="1288">
        <v>0</v>
      </c>
      <c r="U19" s="1288">
        <v>5554</v>
      </c>
      <c r="V19" s="1288">
        <v>0</v>
      </c>
      <c r="W19" s="1288">
        <v>-35</v>
      </c>
      <c r="X19" s="1288">
        <v>-1</v>
      </c>
      <c r="Y19" s="1288">
        <v>-1</v>
      </c>
      <c r="Z19" s="1288">
        <v>0</v>
      </c>
      <c r="AA19" s="1289">
        <v>7418</v>
      </c>
    </row>
    <row r="20" spans="2:27" ht="12" customHeight="1">
      <c r="B20" s="1090"/>
      <c r="C20" s="9"/>
      <c r="D20" s="9"/>
      <c r="E20" s="9"/>
      <c r="F20" s="9"/>
      <c r="G20" s="9"/>
      <c r="H20" s="9"/>
      <c r="I20" s="9"/>
      <c r="J20" s="9"/>
      <c r="K20" s="1042" t="s">
        <v>1335</v>
      </c>
      <c r="L20" s="171" t="s">
        <v>425</v>
      </c>
      <c r="M20" s="1282">
        <v>34</v>
      </c>
      <c r="N20" s="1282">
        <v>1</v>
      </c>
      <c r="O20" s="1282">
        <v>40</v>
      </c>
      <c r="P20" s="1282">
        <v>-7</v>
      </c>
      <c r="Q20" s="1282">
        <v>-1</v>
      </c>
      <c r="R20" s="1282">
        <v>-2770</v>
      </c>
      <c r="S20" s="1282">
        <v>0</v>
      </c>
      <c r="T20" s="1282">
        <v>0</v>
      </c>
      <c r="U20" s="1282">
        <v>1348</v>
      </c>
      <c r="V20" s="1282">
        <v>0</v>
      </c>
      <c r="W20" s="1282">
        <v>4</v>
      </c>
      <c r="X20" s="1282">
        <v>-1</v>
      </c>
      <c r="Y20" s="1282">
        <v>0</v>
      </c>
      <c r="Z20" s="1282">
        <v>0</v>
      </c>
      <c r="AA20" s="1285">
        <v>-1352</v>
      </c>
    </row>
    <row r="21" spans="2:27" ht="12" customHeight="1">
      <c r="B21" s="1090"/>
      <c r="C21" s="9"/>
      <c r="D21" s="9"/>
      <c r="E21" s="9"/>
      <c r="F21" s="9"/>
      <c r="G21" s="9"/>
      <c r="H21" s="9"/>
      <c r="I21" s="9"/>
      <c r="J21" s="9"/>
      <c r="K21" s="1042" t="s">
        <v>177</v>
      </c>
      <c r="L21" s="171" t="s">
        <v>428</v>
      </c>
      <c r="M21" s="1288">
        <v>69</v>
      </c>
      <c r="N21" s="1288">
        <v>62</v>
      </c>
      <c r="O21" s="1288">
        <v>13</v>
      </c>
      <c r="P21" s="1288">
        <v>54</v>
      </c>
      <c r="Q21" s="1288">
        <v>1070</v>
      </c>
      <c r="R21" s="1288">
        <v>-168</v>
      </c>
      <c r="S21" s="1288">
        <v>0</v>
      </c>
      <c r="T21" s="1288">
        <v>0</v>
      </c>
      <c r="U21" s="1288">
        <v>2167</v>
      </c>
      <c r="V21" s="1288">
        <v>0</v>
      </c>
      <c r="W21" s="1288">
        <v>30</v>
      </c>
      <c r="X21" s="1288">
        <v>0</v>
      </c>
      <c r="Y21" s="1288">
        <v>0</v>
      </c>
      <c r="Z21" s="1288">
        <v>0</v>
      </c>
      <c r="AA21" s="1289">
        <v>3297</v>
      </c>
    </row>
    <row r="22" spans="2:27" ht="12" customHeight="1">
      <c r="B22" s="1230"/>
      <c r="C22" s="4018" t="s">
        <v>1154</v>
      </c>
      <c r="D22" s="4018"/>
      <c r="E22" s="4018"/>
      <c r="F22" s="4018"/>
      <c r="G22" s="4018"/>
      <c r="H22" s="4018"/>
      <c r="I22" s="4018"/>
      <c r="J22" s="4018"/>
      <c r="K22" s="169"/>
      <c r="L22" s="171" t="s">
        <v>431</v>
      </c>
      <c r="M22" s="1282">
        <v>290</v>
      </c>
      <c r="N22" s="1282">
        <v>29</v>
      </c>
      <c r="O22" s="1282">
        <v>4</v>
      </c>
      <c r="P22" s="1282">
        <v>-16</v>
      </c>
      <c r="Q22" s="1282">
        <v>1461</v>
      </c>
      <c r="R22" s="1282">
        <v>-1470</v>
      </c>
      <c r="S22" s="1282">
        <v>0</v>
      </c>
      <c r="T22" s="1282">
        <v>0</v>
      </c>
      <c r="U22" s="1282">
        <v>9069</v>
      </c>
      <c r="V22" s="1282">
        <v>0</v>
      </c>
      <c r="W22" s="1282">
        <v>-1</v>
      </c>
      <c r="X22" s="1282">
        <v>-2</v>
      </c>
      <c r="Y22" s="1282">
        <v>-1</v>
      </c>
      <c r="Z22" s="1282">
        <v>0</v>
      </c>
      <c r="AA22" s="1285">
        <v>9363</v>
      </c>
    </row>
    <row r="23" spans="2:27" ht="12" customHeight="1">
      <c r="B23" s="1230"/>
      <c r="C23" s="31" t="s">
        <v>1155</v>
      </c>
      <c r="D23" s="31"/>
      <c r="E23" s="31"/>
      <c r="F23" s="31"/>
      <c r="G23" s="31"/>
      <c r="H23" s="31"/>
      <c r="I23" s="31"/>
      <c r="J23" s="31"/>
      <c r="K23" s="1096" t="s">
        <v>176</v>
      </c>
      <c r="L23" s="171" t="s">
        <v>435</v>
      </c>
      <c r="M23" s="1288">
        <v>0</v>
      </c>
      <c r="N23" s="1288">
        <v>0</v>
      </c>
      <c r="O23" s="1288">
        <v>-3</v>
      </c>
      <c r="P23" s="1288">
        <v>0</v>
      </c>
      <c r="Q23" s="1288">
        <v>1</v>
      </c>
      <c r="R23" s="1288">
        <v>-117</v>
      </c>
      <c r="S23" s="1288">
        <v>0</v>
      </c>
      <c r="T23" s="1288">
        <v>0</v>
      </c>
      <c r="U23" s="1288">
        <v>4</v>
      </c>
      <c r="V23" s="1288">
        <v>0</v>
      </c>
      <c r="W23" s="1288">
        <v>0</v>
      </c>
      <c r="X23" s="1288">
        <v>0</v>
      </c>
      <c r="Y23" s="1288">
        <v>0</v>
      </c>
      <c r="Z23" s="1288">
        <v>0</v>
      </c>
      <c r="AA23" s="1289">
        <v>-115</v>
      </c>
    </row>
    <row r="24" spans="2:27" ht="12" customHeight="1">
      <c r="B24" s="1230"/>
      <c r="C24" s="173"/>
      <c r="D24" s="173"/>
      <c r="E24" s="173"/>
      <c r="F24" s="173"/>
      <c r="G24" s="173"/>
      <c r="H24" s="173"/>
      <c r="I24" s="173"/>
      <c r="J24" s="173"/>
      <c r="K24" s="1042" t="s">
        <v>130</v>
      </c>
      <c r="L24" s="171" t="s">
        <v>503</v>
      </c>
      <c r="M24" s="1282">
        <v>0</v>
      </c>
      <c r="N24" s="1282">
        <v>0</v>
      </c>
      <c r="O24" s="1282">
        <v>-1</v>
      </c>
      <c r="P24" s="1282">
        <v>-2</v>
      </c>
      <c r="Q24" s="1282">
        <v>0</v>
      </c>
      <c r="R24" s="1282">
        <v>-1875</v>
      </c>
      <c r="S24" s="1282">
        <v>0</v>
      </c>
      <c r="T24" s="1282">
        <v>0</v>
      </c>
      <c r="U24" s="1282">
        <v>-8</v>
      </c>
      <c r="V24" s="1282">
        <v>0</v>
      </c>
      <c r="W24" s="1282">
        <v>0</v>
      </c>
      <c r="X24" s="1282">
        <v>0</v>
      </c>
      <c r="Y24" s="1282">
        <v>0</v>
      </c>
      <c r="Z24" s="1282">
        <v>0</v>
      </c>
      <c r="AA24" s="1285">
        <v>-1886</v>
      </c>
    </row>
    <row r="25" spans="2:27" ht="12" customHeight="1">
      <c r="B25" s="1090"/>
      <c r="K25" s="1042" t="s">
        <v>177</v>
      </c>
      <c r="L25" s="171" t="s">
        <v>437</v>
      </c>
      <c r="M25" s="1288">
        <v>0</v>
      </c>
      <c r="N25" s="1288">
        <v>0</v>
      </c>
      <c r="O25" s="1288">
        <v>0</v>
      </c>
      <c r="P25" s="1288">
        <v>0</v>
      </c>
      <c r="Q25" s="1288">
        <v>6</v>
      </c>
      <c r="R25" s="1288">
        <v>0</v>
      </c>
      <c r="S25" s="1288">
        <v>0</v>
      </c>
      <c r="T25" s="1288">
        <v>0</v>
      </c>
      <c r="U25" s="1288">
        <v>31</v>
      </c>
      <c r="V25" s="1288">
        <v>0</v>
      </c>
      <c r="W25" s="1288">
        <v>0</v>
      </c>
      <c r="X25" s="1288">
        <v>0</v>
      </c>
      <c r="Y25" s="1288">
        <v>0</v>
      </c>
      <c r="Z25" s="1288">
        <v>0</v>
      </c>
      <c r="AA25" s="1289">
        <v>37</v>
      </c>
    </row>
    <row r="26" spans="2:27" ht="12" customHeight="1">
      <c r="B26" s="1090"/>
      <c r="C26" s="4018" t="s">
        <v>1156</v>
      </c>
      <c r="D26" s="4018"/>
      <c r="E26" s="4018"/>
      <c r="F26" s="4018"/>
      <c r="G26" s="4018"/>
      <c r="H26" s="4018"/>
      <c r="I26" s="4018"/>
      <c r="J26" s="4018"/>
      <c r="K26" s="31"/>
      <c r="L26" s="171" t="s">
        <v>439</v>
      </c>
      <c r="M26" s="1282">
        <v>0</v>
      </c>
      <c r="N26" s="1282">
        <v>0</v>
      </c>
      <c r="O26" s="1282">
        <v>-4</v>
      </c>
      <c r="P26" s="1282">
        <v>-2</v>
      </c>
      <c r="Q26" s="1282">
        <v>7</v>
      </c>
      <c r="R26" s="1282">
        <v>-1992</v>
      </c>
      <c r="S26" s="1282">
        <v>0</v>
      </c>
      <c r="T26" s="1282">
        <v>0</v>
      </c>
      <c r="U26" s="1282">
        <v>27</v>
      </c>
      <c r="V26" s="1282">
        <v>0</v>
      </c>
      <c r="W26" s="1282">
        <v>0</v>
      </c>
      <c r="X26" s="1282">
        <v>0</v>
      </c>
      <c r="Y26" s="1282">
        <v>0</v>
      </c>
      <c r="Z26" s="1282">
        <v>0</v>
      </c>
      <c r="AA26" s="1285">
        <v>-1964</v>
      </c>
    </row>
    <row r="27" spans="2:27" ht="12" customHeight="1">
      <c r="B27" s="1090"/>
      <c r="C27" s="8" t="s">
        <v>1157</v>
      </c>
      <c r="D27" s="8"/>
      <c r="E27" s="8"/>
      <c r="F27" s="8"/>
      <c r="G27" s="8"/>
      <c r="H27" s="8"/>
      <c r="I27" s="8"/>
      <c r="J27" s="8"/>
      <c r="K27" s="1096" t="s">
        <v>176</v>
      </c>
      <c r="L27" s="171" t="s">
        <v>442</v>
      </c>
      <c r="M27" s="1288">
        <v>5</v>
      </c>
      <c r="N27" s="1288">
        <v>0</v>
      </c>
      <c r="O27" s="1288">
        <v>3</v>
      </c>
      <c r="P27" s="1288">
        <v>1</v>
      </c>
      <c r="Q27" s="1288"/>
      <c r="R27" s="1288">
        <v>26</v>
      </c>
      <c r="S27" s="1288">
        <v>0</v>
      </c>
      <c r="T27" s="1288">
        <v>0</v>
      </c>
      <c r="U27" s="1288">
        <v>30</v>
      </c>
      <c r="V27" s="1288"/>
      <c r="W27" s="1288">
        <v>0</v>
      </c>
      <c r="X27" s="1288">
        <v>0</v>
      </c>
      <c r="Y27" s="1288">
        <v>0</v>
      </c>
      <c r="Z27" s="1288">
        <v>0</v>
      </c>
      <c r="AA27" s="1289">
        <v>65</v>
      </c>
    </row>
    <row r="28" spans="2:27" ht="12" customHeight="1">
      <c r="B28" s="1090"/>
      <c r="C28" s="173"/>
      <c r="D28" s="173"/>
      <c r="E28" s="173"/>
      <c r="F28" s="173"/>
      <c r="G28" s="173"/>
      <c r="H28" s="173"/>
      <c r="I28" s="173"/>
      <c r="J28" s="173"/>
      <c r="K28" s="1042" t="s">
        <v>130</v>
      </c>
      <c r="L28" s="171" t="s">
        <v>444</v>
      </c>
      <c r="M28" s="1282">
        <v>1</v>
      </c>
      <c r="N28" s="1282">
        <v>0</v>
      </c>
      <c r="O28" s="1282">
        <v>1</v>
      </c>
      <c r="P28" s="1282">
        <v>0</v>
      </c>
      <c r="Q28" s="1282"/>
      <c r="R28" s="1282">
        <v>-101</v>
      </c>
      <c r="S28" s="1282">
        <v>0</v>
      </c>
      <c r="T28" s="1282">
        <v>0</v>
      </c>
      <c r="U28" s="1282">
        <v>2</v>
      </c>
      <c r="V28" s="1282"/>
      <c r="W28" s="1282">
        <v>0</v>
      </c>
      <c r="X28" s="1282">
        <v>0</v>
      </c>
      <c r="Y28" s="1282">
        <v>0</v>
      </c>
      <c r="Z28" s="1282">
        <v>0</v>
      </c>
      <c r="AA28" s="1285">
        <v>-97</v>
      </c>
    </row>
    <row r="29" spans="2:27" ht="12" customHeight="1">
      <c r="B29" s="1090"/>
      <c r="K29" s="1042" t="s">
        <v>177</v>
      </c>
      <c r="L29" s="171" t="s">
        <v>446</v>
      </c>
      <c r="M29" s="1288">
        <v>4</v>
      </c>
      <c r="N29" s="1288">
        <v>1</v>
      </c>
      <c r="O29" s="1288">
        <v>4</v>
      </c>
      <c r="P29" s="1288">
        <v>3</v>
      </c>
      <c r="Q29" s="1288"/>
      <c r="R29" s="1288">
        <v>-15</v>
      </c>
      <c r="S29" s="1288">
        <v>0</v>
      </c>
      <c r="T29" s="1288">
        <v>0</v>
      </c>
      <c r="U29" s="1288">
        <v>8</v>
      </c>
      <c r="V29" s="1288"/>
      <c r="W29" s="1288">
        <v>0</v>
      </c>
      <c r="X29" s="1288">
        <v>0</v>
      </c>
      <c r="Y29" s="1288">
        <v>0</v>
      </c>
      <c r="Z29" s="1288">
        <v>0</v>
      </c>
      <c r="AA29" s="1289">
        <v>5</v>
      </c>
    </row>
    <row r="30" spans="2:27" ht="12" customHeight="1">
      <c r="B30" s="1090"/>
      <c r="C30" s="7" t="s">
        <v>1158</v>
      </c>
      <c r="D30" s="7"/>
      <c r="E30" s="7"/>
      <c r="F30" s="7"/>
      <c r="G30" s="7"/>
      <c r="H30" s="7"/>
      <c r="I30" s="7"/>
      <c r="J30" s="7"/>
      <c r="K30" s="8"/>
      <c r="L30" s="171" t="s">
        <v>448</v>
      </c>
      <c r="M30" s="1282">
        <v>10</v>
      </c>
      <c r="N30" s="1282">
        <v>1</v>
      </c>
      <c r="O30" s="1282">
        <v>8</v>
      </c>
      <c r="P30" s="1282">
        <v>4</v>
      </c>
      <c r="Q30" s="1282"/>
      <c r="R30" s="1282">
        <v>-90</v>
      </c>
      <c r="S30" s="1282">
        <v>0</v>
      </c>
      <c r="T30" s="1282">
        <v>0</v>
      </c>
      <c r="U30" s="1282">
        <v>40</v>
      </c>
      <c r="V30" s="1282"/>
      <c r="W30" s="1282">
        <v>0</v>
      </c>
      <c r="X30" s="1282">
        <v>0</v>
      </c>
      <c r="Y30" s="1282">
        <v>0</v>
      </c>
      <c r="Z30" s="1282">
        <v>0</v>
      </c>
      <c r="AA30" s="1285">
        <v>-27</v>
      </c>
    </row>
    <row r="31" spans="2:27" ht="12" customHeight="1">
      <c r="B31" s="1090"/>
      <c r="C31" s="43" t="s">
        <v>1159</v>
      </c>
      <c r="D31" s="43"/>
      <c r="E31" s="43"/>
      <c r="F31" s="43"/>
      <c r="G31" s="43"/>
      <c r="H31" s="43"/>
      <c r="I31" s="43"/>
      <c r="J31" s="43"/>
      <c r="K31" s="1096" t="s">
        <v>176</v>
      </c>
      <c r="L31" s="171" t="s">
        <v>108</v>
      </c>
      <c r="M31" s="1288">
        <v>192</v>
      </c>
      <c r="N31" s="1288">
        <v>-34</v>
      </c>
      <c r="O31" s="1288">
        <v>-49</v>
      </c>
      <c r="P31" s="1288">
        <v>-62</v>
      </c>
      <c r="Q31" s="1288">
        <v>393</v>
      </c>
      <c r="R31" s="1288">
        <v>1377</v>
      </c>
      <c r="S31" s="1288">
        <v>0</v>
      </c>
      <c r="T31" s="1288">
        <v>0</v>
      </c>
      <c r="U31" s="1288">
        <v>5588</v>
      </c>
      <c r="V31" s="1288">
        <v>0</v>
      </c>
      <c r="W31" s="1288">
        <v>-35</v>
      </c>
      <c r="X31" s="1288">
        <v>-1</v>
      </c>
      <c r="Y31" s="1288">
        <v>-1</v>
      </c>
      <c r="Z31" s="1288">
        <v>0</v>
      </c>
      <c r="AA31" s="1289">
        <v>7368</v>
      </c>
    </row>
    <row r="32" spans="2:27" ht="12" customHeight="1">
      <c r="B32" s="1028"/>
      <c r="F32" s="176"/>
      <c r="K32" s="1042" t="s">
        <v>130</v>
      </c>
      <c r="L32" s="171" t="s">
        <v>109</v>
      </c>
      <c r="M32" s="1282">
        <v>35</v>
      </c>
      <c r="N32" s="1282">
        <v>1</v>
      </c>
      <c r="O32" s="1282">
        <v>40</v>
      </c>
      <c r="P32" s="1282">
        <v>-9</v>
      </c>
      <c r="Q32" s="1282">
        <v>-1</v>
      </c>
      <c r="R32" s="1282">
        <v>-4746</v>
      </c>
      <c r="S32" s="1282">
        <v>0</v>
      </c>
      <c r="T32" s="1282">
        <v>0</v>
      </c>
      <c r="U32" s="1282">
        <v>1342</v>
      </c>
      <c r="V32" s="1282">
        <v>0</v>
      </c>
      <c r="W32" s="1282">
        <v>4</v>
      </c>
      <c r="X32" s="1282">
        <v>-1</v>
      </c>
      <c r="Y32" s="1282">
        <v>0</v>
      </c>
      <c r="Z32" s="1282">
        <v>0</v>
      </c>
      <c r="AA32" s="1285">
        <v>-3335</v>
      </c>
    </row>
    <row r="33" spans="2:27" ht="12" customHeight="1">
      <c r="B33" s="1028"/>
      <c r="F33" s="176"/>
      <c r="K33" s="1042" t="s">
        <v>177</v>
      </c>
      <c r="L33" s="171" t="s">
        <v>110</v>
      </c>
      <c r="M33" s="1290">
        <v>73</v>
      </c>
      <c r="N33" s="1290">
        <v>63</v>
      </c>
      <c r="O33" s="1290">
        <v>17</v>
      </c>
      <c r="P33" s="1290">
        <v>57</v>
      </c>
      <c r="Q33" s="1290">
        <v>1076</v>
      </c>
      <c r="R33" s="1290">
        <v>-183</v>
      </c>
      <c r="S33" s="1290">
        <v>0</v>
      </c>
      <c r="T33" s="1290">
        <v>0</v>
      </c>
      <c r="U33" s="1290">
        <v>2206</v>
      </c>
      <c r="V33" s="1290">
        <v>0</v>
      </c>
      <c r="W33" s="1290">
        <v>30</v>
      </c>
      <c r="X33" s="1290">
        <v>0</v>
      </c>
      <c r="Y33" s="1290">
        <v>0</v>
      </c>
      <c r="Z33" s="1290">
        <v>0</v>
      </c>
      <c r="AA33" s="1291">
        <v>3339</v>
      </c>
    </row>
    <row r="34" spans="2:27" ht="12" customHeight="1">
      <c r="B34" s="3951" t="s">
        <v>1325</v>
      </c>
      <c r="C34" s="41"/>
      <c r="D34" s="41"/>
      <c r="E34" s="41"/>
      <c r="F34" s="41"/>
      <c r="G34" s="41"/>
      <c r="H34" s="41"/>
      <c r="I34" s="41"/>
      <c r="J34" s="41"/>
      <c r="K34" s="42"/>
      <c r="L34" s="171" t="s">
        <v>194</v>
      </c>
      <c r="M34" s="1282">
        <v>300</v>
      </c>
      <c r="N34" s="1282">
        <v>30</v>
      </c>
      <c r="O34" s="1282">
        <v>8</v>
      </c>
      <c r="P34" s="1282">
        <v>-14</v>
      </c>
      <c r="Q34" s="1282">
        <v>1468</v>
      </c>
      <c r="R34" s="1282">
        <v>-3552</v>
      </c>
      <c r="S34" s="1282">
        <v>0</v>
      </c>
      <c r="T34" s="1282">
        <v>0</v>
      </c>
      <c r="U34" s="1282">
        <v>9136</v>
      </c>
      <c r="V34" s="1282">
        <v>0</v>
      </c>
      <c r="W34" s="1282">
        <v>-1</v>
      </c>
      <c r="X34" s="1282">
        <v>-2</v>
      </c>
      <c r="Y34" s="1282">
        <v>-1</v>
      </c>
      <c r="Z34" s="1282">
        <v>0</v>
      </c>
      <c r="AA34" s="1285">
        <v>7372</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-657</v>
      </c>
      <c r="N51" s="1282">
        <v>0</v>
      </c>
      <c r="O51" s="1282">
        <v>0</v>
      </c>
      <c r="P51" s="1282">
        <v>0</v>
      </c>
      <c r="Q51" s="1282">
        <v>1195</v>
      </c>
      <c r="R51" s="1282">
        <v>-700</v>
      </c>
      <c r="S51" s="1282">
        <v>0</v>
      </c>
      <c r="T51" s="1282">
        <v>0</v>
      </c>
      <c r="U51" s="1282">
        <v>5901</v>
      </c>
      <c r="V51" s="1282">
        <v>0</v>
      </c>
      <c r="W51" s="1282">
        <v>0</v>
      </c>
      <c r="X51" s="1282">
        <v>0</v>
      </c>
      <c r="Y51" s="1282">
        <v>0</v>
      </c>
      <c r="Z51" s="1282">
        <v>0</v>
      </c>
      <c r="AA51" s="1285">
        <v>5739</v>
      </c>
    </row>
    <row r="52" spans="2:27" ht="12" customHeight="1">
      <c r="B52" s="3952" t="s">
        <v>764</v>
      </c>
      <c r="C52" s="43"/>
      <c r="D52" s="43"/>
      <c r="E52" s="43"/>
      <c r="F52" s="43"/>
      <c r="G52" s="43"/>
      <c r="H52" s="43"/>
      <c r="I52" s="43"/>
      <c r="J52" s="43"/>
      <c r="K52" s="43"/>
      <c r="L52" s="171" t="s">
        <v>136</v>
      </c>
      <c r="M52" s="1282">
        <v>-657</v>
      </c>
      <c r="N52" s="1282">
        <v>0</v>
      </c>
      <c r="O52" s="1282">
        <v>0</v>
      </c>
      <c r="P52" s="1282">
        <v>0</v>
      </c>
      <c r="Q52" s="1282">
        <v>1195</v>
      </c>
      <c r="R52" s="1282">
        <v>-700</v>
      </c>
      <c r="S52" s="1282">
        <v>0</v>
      </c>
      <c r="T52" s="1282">
        <v>0</v>
      </c>
      <c r="U52" s="1282">
        <v>5901</v>
      </c>
      <c r="V52" s="1282">
        <v>0</v>
      </c>
      <c r="W52" s="1282">
        <v>0</v>
      </c>
      <c r="X52" s="1282">
        <v>0</v>
      </c>
      <c r="Y52" s="1282">
        <v>0</v>
      </c>
      <c r="Z52" s="1282">
        <v>0</v>
      </c>
      <c r="AA52" s="1285">
        <v>5739</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519</v>
      </c>
      <c r="N62" s="1282">
        <v>166</v>
      </c>
      <c r="O62" s="1282">
        <v>-181</v>
      </c>
      <c r="P62" s="1282">
        <v>-8</v>
      </c>
      <c r="Q62" s="1282">
        <v>4460</v>
      </c>
      <c r="R62" s="1282">
        <v>-152</v>
      </c>
      <c r="S62" s="1282">
        <v>832</v>
      </c>
      <c r="T62" s="1282">
        <v>267</v>
      </c>
      <c r="U62" s="1282">
        <v>18164</v>
      </c>
      <c r="V62" s="1282">
        <v>162</v>
      </c>
      <c r="W62" s="1282">
        <v>-1</v>
      </c>
      <c r="X62" s="1282">
        <v>1</v>
      </c>
      <c r="Y62" s="1282">
        <v>-1</v>
      </c>
      <c r="Z62" s="1282">
        <v>0</v>
      </c>
      <c r="AA62" s="1285">
        <v>24228</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129</v>
      </c>
      <c r="N64" s="1286">
        <v>42</v>
      </c>
      <c r="O64" s="1286">
        <v>-46</v>
      </c>
      <c r="P64" s="1286">
        <v>295</v>
      </c>
      <c r="Q64" s="1286">
        <v>1150</v>
      </c>
      <c r="R64" s="1286">
        <v>66</v>
      </c>
      <c r="S64" s="1286">
        <v>208</v>
      </c>
      <c r="T64" s="1286">
        <v>67</v>
      </c>
      <c r="U64" s="1286">
        <v>4432</v>
      </c>
      <c r="V64" s="1286">
        <v>40</v>
      </c>
      <c r="W64" s="1286">
        <v>-1</v>
      </c>
      <c r="X64" s="1286">
        <v>0</v>
      </c>
      <c r="Y64" s="1286">
        <v>0</v>
      </c>
      <c r="Z64" s="1286">
        <v>0</v>
      </c>
      <c r="AA64" s="1287">
        <v>6382</v>
      </c>
    </row>
    <row r="65" spans="2:27" ht="12" customHeight="1">
      <c r="B65" s="3963" t="s">
        <v>1330</v>
      </c>
      <c r="C65" s="3964"/>
      <c r="D65" s="3964"/>
      <c r="E65" s="3964"/>
      <c r="F65" s="3964"/>
      <c r="G65" s="3964"/>
      <c r="H65" s="3964"/>
      <c r="I65" s="3964"/>
      <c r="J65" s="3964"/>
      <c r="K65" s="3964"/>
      <c r="L65" s="1294" t="s">
        <v>104</v>
      </c>
      <c r="M65" s="1295">
        <v>390</v>
      </c>
      <c r="N65" s="1295">
        <v>124</v>
      </c>
      <c r="O65" s="1295">
        <v>-135</v>
      </c>
      <c r="P65" s="1295">
        <v>-303</v>
      </c>
      <c r="Q65" s="1295">
        <v>3310</v>
      </c>
      <c r="R65" s="1295">
        <v>-218</v>
      </c>
      <c r="S65" s="1295">
        <v>624</v>
      </c>
      <c r="T65" s="1295">
        <v>200</v>
      </c>
      <c r="U65" s="1295">
        <v>13732</v>
      </c>
      <c r="V65" s="1295">
        <v>122</v>
      </c>
      <c r="W65" s="1295">
        <v>0</v>
      </c>
      <c r="X65" s="1295">
        <v>1</v>
      </c>
      <c r="Y65" s="1295">
        <v>-1</v>
      </c>
      <c r="Z65" s="1295">
        <v>0</v>
      </c>
      <c r="AA65" s="1296">
        <v>17846</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519</v>
      </c>
      <c r="K6" s="113">
        <f t="shared" ca="1" si="0"/>
        <v>37</v>
      </c>
      <c r="L6" s="113">
        <f t="shared" ca="1" si="0"/>
        <v>441</v>
      </c>
      <c r="M6" s="113">
        <f t="shared" ca="1" si="0"/>
        <v>170</v>
      </c>
      <c r="N6" s="113">
        <f t="shared" ca="1" si="0"/>
        <v>4611</v>
      </c>
      <c r="O6" s="113">
        <f t="shared" ca="1" si="0"/>
        <v>7376</v>
      </c>
      <c r="P6" s="113">
        <f t="shared" ca="1" si="0"/>
        <v>182</v>
      </c>
      <c r="Q6" s="113">
        <f t="shared" ca="1" si="0"/>
        <v>364</v>
      </c>
      <c r="R6" s="113">
        <f t="shared" ca="1" si="0"/>
        <v>11812</v>
      </c>
      <c r="S6" s="113">
        <f t="shared" ca="1" si="0"/>
        <v>457</v>
      </c>
      <c r="T6" s="113">
        <f t="shared" ca="1" si="0"/>
        <v>3</v>
      </c>
      <c r="U6" s="113">
        <f t="shared" ca="1" si="0"/>
        <v>17</v>
      </c>
      <c r="V6" s="113">
        <f t="shared" ca="1" si="0"/>
        <v>2</v>
      </c>
      <c r="W6" s="113">
        <f t="shared" ca="1" si="0"/>
        <v>0</v>
      </c>
      <c r="X6" s="113">
        <f t="shared" ca="1" si="0"/>
        <v>25991</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0</v>
      </c>
      <c r="T7" s="113">
        <f t="shared" ca="1" si="0"/>
        <v>0</v>
      </c>
      <c r="U7" s="113">
        <f t="shared" ca="1" si="0"/>
        <v>0</v>
      </c>
      <c r="V7" s="113">
        <f t="shared" ca="1" si="0"/>
        <v>0</v>
      </c>
      <c r="W7" s="113">
        <f t="shared" ca="1" si="0"/>
        <v>0</v>
      </c>
      <c r="X7" s="113">
        <f t="shared" ca="1" si="0"/>
        <v>0</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257</v>
      </c>
      <c r="K9" s="113">
        <f t="shared" ca="1" si="0"/>
        <v>130</v>
      </c>
      <c r="L9" s="113">
        <f t="shared" ca="1" si="0"/>
        <v>335</v>
      </c>
      <c r="M9" s="113">
        <f t="shared" ca="1" si="0"/>
        <v>287</v>
      </c>
      <c r="N9" s="113">
        <f t="shared" ca="1" si="0"/>
        <v>2284</v>
      </c>
      <c r="O9" s="113">
        <f t="shared" ca="1" si="0"/>
        <v>1</v>
      </c>
      <c r="P9" s="113">
        <f t="shared" ca="1" si="0"/>
        <v>0</v>
      </c>
      <c r="Q9" s="113">
        <f t="shared" ca="1" si="0"/>
        <v>0</v>
      </c>
      <c r="R9" s="113">
        <f t="shared" ca="1" si="0"/>
        <v>9597</v>
      </c>
      <c r="S9" s="113">
        <f t="shared" ca="1" si="0"/>
        <v>0</v>
      </c>
      <c r="T9" s="113">
        <f t="shared" ca="1" si="0"/>
        <v>23</v>
      </c>
      <c r="U9" s="113">
        <f t="shared" ca="1" si="0"/>
        <v>13</v>
      </c>
      <c r="V9" s="113">
        <f t="shared" ca="1" si="0"/>
        <v>2</v>
      </c>
      <c r="W9" s="113">
        <f t="shared" ca="1" si="0"/>
        <v>0</v>
      </c>
      <c r="X9" s="113">
        <f t="shared" ca="1" si="0"/>
        <v>12929</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713</v>
      </c>
      <c r="K16" s="113">
        <f t="shared" ca="1" si="4"/>
        <v>0</v>
      </c>
      <c r="L16" s="113">
        <f t="shared" ca="1" si="4"/>
        <v>0</v>
      </c>
      <c r="M16" s="113">
        <f t="shared" ca="1" si="4"/>
        <v>0</v>
      </c>
      <c r="N16" s="113">
        <f t="shared" ca="1" si="4"/>
        <v>1724</v>
      </c>
      <c r="O16" s="113">
        <f t="shared" ca="1" si="4"/>
        <v>10272</v>
      </c>
      <c r="P16" s="113">
        <f t="shared" ca="1" si="4"/>
        <v>0</v>
      </c>
      <c r="Q16" s="113">
        <f t="shared" ca="1" si="4"/>
        <v>0</v>
      </c>
      <c r="R16" s="113">
        <f t="shared" ca="1" si="4"/>
        <v>6196</v>
      </c>
      <c r="S16" s="113">
        <f t="shared" ca="1" si="4"/>
        <v>0</v>
      </c>
      <c r="T16" s="113">
        <f t="shared" ca="1" si="4"/>
        <v>0</v>
      </c>
      <c r="U16" s="113">
        <f t="shared" ca="1" si="4"/>
        <v>0</v>
      </c>
      <c r="V16" s="113">
        <f t="shared" ca="1" si="4"/>
        <v>0</v>
      </c>
      <c r="W16" s="113">
        <f t="shared" ca="1" si="4"/>
        <v>0</v>
      </c>
      <c r="X16" s="113">
        <f t="shared" ca="1" si="4"/>
        <v>18905</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0</v>
      </c>
      <c r="T22" s="113">
        <f t="shared" ca="1" si="4"/>
        <v>0</v>
      </c>
      <c r="U22" s="113">
        <f t="shared" ca="1" si="4"/>
        <v>0</v>
      </c>
      <c r="V22" s="113">
        <f t="shared" ca="1" si="4"/>
        <v>0</v>
      </c>
      <c r="W22" s="113">
        <f t="shared" ca="1" si="4"/>
        <v>0</v>
      </c>
      <c r="X22" s="113">
        <f t="shared" ca="1" si="4"/>
        <v>0</v>
      </c>
    </row>
    <row r="23" spans="1:24" ht="12.6">
      <c r="A23" s="113" t="str">
        <f t="shared" ca="1" si="1"/>
        <v>9330_e!L12:aa68</v>
      </c>
      <c r="B23" s="113" t="str">
        <f t="shared" ca="1" si="2"/>
        <v>9330_e!L12:L68</v>
      </c>
      <c r="C23" s="113" t="str">
        <f t="shared" ca="1" si="3"/>
        <v>9330_e!m11:AA11</v>
      </c>
      <c r="G23" s="125" t="s">
        <v>34</v>
      </c>
      <c r="H23" s="124"/>
      <c r="I23" s="122" t="s">
        <v>70</v>
      </c>
      <c r="J23" s="113">
        <f t="shared" ca="1" si="4"/>
        <v>1489</v>
      </c>
      <c r="K23" s="113">
        <f t="shared" ca="1" si="4"/>
        <v>167</v>
      </c>
      <c r="L23" s="113">
        <f t="shared" ca="1" si="4"/>
        <v>776</v>
      </c>
      <c r="M23" s="113">
        <f t="shared" ca="1" si="4"/>
        <v>457</v>
      </c>
      <c r="N23" s="113">
        <f t="shared" ca="1" si="4"/>
        <v>8619</v>
      </c>
      <c r="O23" s="113">
        <f t="shared" ca="1" si="4"/>
        <v>17649</v>
      </c>
      <c r="P23" s="113">
        <f t="shared" ca="1" si="4"/>
        <v>182</v>
      </c>
      <c r="Q23" s="113">
        <f t="shared" ca="1" si="4"/>
        <v>364</v>
      </c>
      <c r="R23" s="113">
        <f t="shared" ca="1" si="4"/>
        <v>27605</v>
      </c>
      <c r="S23" s="113">
        <f t="shared" ca="1" si="4"/>
        <v>457</v>
      </c>
      <c r="T23" s="113">
        <f t="shared" ca="1" si="4"/>
        <v>26</v>
      </c>
      <c r="U23" s="113">
        <f t="shared" ca="1" si="4"/>
        <v>30</v>
      </c>
      <c r="V23" s="113">
        <f t="shared" ca="1" si="4"/>
        <v>4</v>
      </c>
      <c r="W23" s="113">
        <f t="shared" ca="1" si="4"/>
        <v>0</v>
      </c>
      <c r="X23" s="113">
        <f t="shared" ca="1" si="4"/>
        <v>57825</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376</v>
      </c>
      <c r="K25" s="113">
        <f t="shared" ca="1" si="4"/>
        <v>43</v>
      </c>
      <c r="L25" s="113">
        <f t="shared" ca="1" si="4"/>
        <v>204</v>
      </c>
      <c r="M25" s="113">
        <f t="shared" ca="1" si="4"/>
        <v>167</v>
      </c>
      <c r="N25" s="113">
        <f t="shared" ca="1" si="4"/>
        <v>2336</v>
      </c>
      <c r="O25" s="113">
        <f t="shared" ca="1" si="4"/>
        <v>4427</v>
      </c>
      <c r="P25" s="113">
        <f t="shared" ca="1" si="4"/>
        <v>49</v>
      </c>
      <c r="Q25" s="113">
        <f t="shared" ca="1" si="4"/>
        <v>97</v>
      </c>
      <c r="R25" s="113">
        <f t="shared" ca="1" si="4"/>
        <v>8052</v>
      </c>
      <c r="S25" s="113">
        <f t="shared" ca="1" si="4"/>
        <v>122</v>
      </c>
      <c r="T25" s="113">
        <f t="shared" ca="1" si="4"/>
        <v>7</v>
      </c>
      <c r="U25" s="113">
        <f t="shared" ca="1" si="4"/>
        <v>7</v>
      </c>
      <c r="V25" s="113">
        <f t="shared" ca="1" si="4"/>
        <v>1</v>
      </c>
      <c r="W25" s="113">
        <f t="shared" ca="1" si="4"/>
        <v>0</v>
      </c>
      <c r="X25" s="113">
        <f t="shared" ca="1" si="4"/>
        <v>15888</v>
      </c>
    </row>
    <row r="26" spans="1:24" ht="12.6">
      <c r="A26" s="113" t="str">
        <f t="shared" ca="1" si="1"/>
        <v>9330_e!L12:aa68</v>
      </c>
      <c r="B26" s="113" t="str">
        <f t="shared" ca="1" si="2"/>
        <v>9330_e!L12:L68</v>
      </c>
      <c r="C26" s="113" t="str">
        <f t="shared" ca="1" si="3"/>
        <v>9330_e!m11:AA11</v>
      </c>
      <c r="G26" s="126" t="s">
        <v>14</v>
      </c>
      <c r="H26" s="143"/>
      <c r="I26" s="144" t="s">
        <v>104</v>
      </c>
      <c r="J26" s="113">
        <f t="shared" ca="1" si="4"/>
        <v>1113</v>
      </c>
      <c r="K26" s="113">
        <f t="shared" ca="1" si="4"/>
        <v>124</v>
      </c>
      <c r="L26" s="113">
        <f t="shared" ca="1" si="4"/>
        <v>572</v>
      </c>
      <c r="M26" s="113">
        <f t="shared" ca="1" si="4"/>
        <v>290</v>
      </c>
      <c r="N26" s="113">
        <f t="shared" ca="1" si="4"/>
        <v>6283</v>
      </c>
      <c r="O26" s="113">
        <f t="shared" ca="1" si="4"/>
        <v>13222</v>
      </c>
      <c r="P26" s="113">
        <f t="shared" ca="1" si="4"/>
        <v>133</v>
      </c>
      <c r="Q26" s="113">
        <f t="shared" ca="1" si="4"/>
        <v>267</v>
      </c>
      <c r="R26" s="113">
        <f t="shared" ca="1" si="4"/>
        <v>19553</v>
      </c>
      <c r="S26" s="113">
        <f t="shared" ca="1" si="4"/>
        <v>335</v>
      </c>
      <c r="T26" s="113">
        <f t="shared" ca="1" si="4"/>
        <v>19</v>
      </c>
      <c r="U26" s="113">
        <f t="shared" ca="1" si="4"/>
        <v>23</v>
      </c>
      <c r="V26" s="113">
        <f t="shared" ca="1" si="4"/>
        <v>3</v>
      </c>
      <c r="W26" s="113">
        <f t="shared" ca="1" si="4"/>
        <v>0</v>
      </c>
      <c r="X26" s="113">
        <f t="shared" ca="1" si="4"/>
        <v>41937</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512</v>
      </c>
      <c r="K36" s="113">
        <f t="shared" ca="1" si="5"/>
        <v>37</v>
      </c>
      <c r="L36" s="113">
        <f t="shared" ca="1" si="5"/>
        <v>426</v>
      </c>
      <c r="M36" s="113">
        <f t="shared" ca="1" si="5"/>
        <v>170</v>
      </c>
      <c r="N36" s="113">
        <f t="shared" ca="1" si="5"/>
        <v>4574</v>
      </c>
      <c r="O36" s="113">
        <f t="shared" ca="1" si="5"/>
        <v>7304</v>
      </c>
      <c r="P36" s="113">
        <f t="shared" ca="1" si="5"/>
        <v>183</v>
      </c>
      <c r="Q36" s="113">
        <f t="shared" ca="1" si="5"/>
        <v>355</v>
      </c>
      <c r="R36" s="113">
        <f t="shared" ca="1" si="5"/>
        <v>11777</v>
      </c>
      <c r="S36" s="113">
        <f t="shared" ca="1" si="5"/>
        <v>438</v>
      </c>
      <c r="T36" s="113">
        <f t="shared" ca="1" si="5"/>
        <v>3</v>
      </c>
      <c r="U36" s="113">
        <f t="shared" ca="1" si="5"/>
        <v>16</v>
      </c>
      <c r="V36" s="113">
        <f t="shared" ca="1" si="5"/>
        <v>1</v>
      </c>
      <c r="W36" s="113">
        <f t="shared" ca="1" si="5"/>
        <v>0</v>
      </c>
      <c r="X36" s="113">
        <f t="shared" ca="1" si="5"/>
        <v>25796</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0</v>
      </c>
      <c r="T37" s="113">
        <f t="shared" ca="1" si="5"/>
        <v>0</v>
      </c>
      <c r="U37" s="113">
        <f t="shared" ca="1" si="5"/>
        <v>0</v>
      </c>
      <c r="V37" s="113">
        <f t="shared" ca="1" si="5"/>
        <v>0</v>
      </c>
      <c r="W37" s="113">
        <f t="shared" ca="1" si="5"/>
        <v>0</v>
      </c>
      <c r="X37" s="113">
        <f t="shared" ca="1" si="5"/>
        <v>0</v>
      </c>
    </row>
    <row r="38" spans="1:24" ht="12.6">
      <c r="A38" s="113" t="str">
        <f t="shared" ca="1" si="6"/>
        <v>6720_e!L11:aa65</v>
      </c>
      <c r="B38" s="113" t="str">
        <f t="shared" ca="1" si="6"/>
        <v>6720_e!L11:L65</v>
      </c>
      <c r="C38" s="113" t="str">
        <f t="shared" ca="1" si="6"/>
        <v>6720_e!m10:AA10</v>
      </c>
      <c r="G38" s="145" t="s">
        <v>128</v>
      </c>
      <c r="H38" s="121"/>
      <c r="I38" s="127" t="s">
        <v>102</v>
      </c>
      <c r="J38" s="113">
        <f t="shared" ca="1" si="5"/>
        <v>512</v>
      </c>
      <c r="K38" s="113">
        <f t="shared" ca="1" si="5"/>
        <v>37</v>
      </c>
      <c r="L38" s="113">
        <f t="shared" ca="1" si="5"/>
        <v>426</v>
      </c>
      <c r="M38" s="113">
        <f t="shared" ca="1" si="5"/>
        <v>170</v>
      </c>
      <c r="N38" s="113">
        <f t="shared" ca="1" si="5"/>
        <v>4574</v>
      </c>
      <c r="O38" s="113">
        <f t="shared" ca="1" si="5"/>
        <v>7304</v>
      </c>
      <c r="P38" s="113">
        <f t="shared" ca="1" si="5"/>
        <v>183</v>
      </c>
      <c r="Q38" s="113">
        <f t="shared" ca="1" si="5"/>
        <v>355</v>
      </c>
      <c r="R38" s="113">
        <f t="shared" ca="1" si="5"/>
        <v>11777</v>
      </c>
      <c r="S38" s="113">
        <f t="shared" ca="1" si="5"/>
        <v>438</v>
      </c>
      <c r="T38" s="113">
        <f t="shared" ca="1" si="5"/>
        <v>3</v>
      </c>
      <c r="U38" s="113">
        <f t="shared" ca="1" si="5"/>
        <v>16</v>
      </c>
      <c r="V38" s="113">
        <f t="shared" ca="1" si="5"/>
        <v>1</v>
      </c>
      <c r="W38" s="113">
        <f t="shared" ca="1" si="5"/>
        <v>0</v>
      </c>
      <c r="X38" s="113">
        <f t="shared" ca="1" si="5"/>
        <v>25796</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157</v>
      </c>
      <c r="K40" s="113">
        <f t="shared" ca="1" si="5"/>
        <v>61</v>
      </c>
      <c r="L40" s="113">
        <f t="shared" ca="1" si="5"/>
        <v>195</v>
      </c>
      <c r="M40" s="113">
        <f t="shared" ca="1" si="5"/>
        <v>167</v>
      </c>
      <c r="N40" s="113">
        <f t="shared" ca="1" si="5"/>
        <v>1263</v>
      </c>
      <c r="O40" s="113">
        <f t="shared" ca="1" si="5"/>
        <v>0</v>
      </c>
      <c r="P40" s="113">
        <f t="shared" ca="1" si="5"/>
        <v>0</v>
      </c>
      <c r="Q40" s="113">
        <f t="shared" ca="1" si="5"/>
        <v>0</v>
      </c>
      <c r="R40" s="113">
        <f t="shared" ca="1" si="5"/>
        <v>5751</v>
      </c>
      <c r="S40" s="113">
        <f t="shared" ca="1" si="5"/>
        <v>0</v>
      </c>
      <c r="T40" s="113">
        <f t="shared" ca="1" si="5"/>
        <v>11</v>
      </c>
      <c r="U40" s="113">
        <f t="shared" ca="1" si="5"/>
        <v>6</v>
      </c>
      <c r="V40" s="113">
        <f t="shared" ca="1" si="5"/>
        <v>1</v>
      </c>
      <c r="W40" s="113">
        <f t="shared" ca="1" si="5"/>
        <v>0</v>
      </c>
      <c r="X40" s="113">
        <f t="shared" ca="1" si="5"/>
        <v>7612</v>
      </c>
    </row>
    <row r="41" spans="1:24" ht="12.6">
      <c r="A41" s="113" t="str">
        <f t="shared" ca="1" si="7"/>
        <v>6720_e!L11:aa65</v>
      </c>
      <c r="B41" s="113" t="str">
        <f t="shared" ca="1" si="7"/>
        <v>6720_e!L11:L65</v>
      </c>
      <c r="C41" s="113" t="str">
        <f t="shared" ca="1" si="7"/>
        <v>6720_e!m10:AA10</v>
      </c>
      <c r="G41" s="120"/>
      <c r="H41" s="128" t="s">
        <v>130</v>
      </c>
      <c r="I41" s="127" t="s">
        <v>109</v>
      </c>
      <c r="J41" s="113">
        <f t="shared" ca="1" si="5"/>
        <v>22</v>
      </c>
      <c r="K41" s="113">
        <f t="shared" ca="1" si="5"/>
        <v>7</v>
      </c>
      <c r="L41" s="113">
        <f t="shared" ca="1" si="5"/>
        <v>33</v>
      </c>
      <c r="M41" s="113">
        <f t="shared" ca="1" si="5"/>
        <v>33</v>
      </c>
      <c r="N41" s="113">
        <f t="shared" ca="1" si="5"/>
        <v>0</v>
      </c>
      <c r="O41" s="113">
        <f t="shared" ca="1" si="5"/>
        <v>1</v>
      </c>
      <c r="P41" s="113">
        <f t="shared" ca="1" si="5"/>
        <v>0</v>
      </c>
      <c r="Q41" s="113">
        <f t="shared" ca="1" si="5"/>
        <v>0</v>
      </c>
      <c r="R41" s="113">
        <f t="shared" ca="1" si="5"/>
        <v>798</v>
      </c>
      <c r="S41" s="113">
        <f t="shared" ca="1" si="5"/>
        <v>0</v>
      </c>
      <c r="T41" s="113">
        <f t="shared" ca="1" si="5"/>
        <v>1</v>
      </c>
      <c r="U41" s="113">
        <f t="shared" ca="1" si="5"/>
        <v>1</v>
      </c>
      <c r="V41" s="113">
        <f t="shared" ca="1" si="5"/>
        <v>0</v>
      </c>
      <c r="W41" s="113">
        <f t="shared" ca="1" si="5"/>
        <v>0</v>
      </c>
      <c r="X41" s="113">
        <f t="shared" ca="1" si="5"/>
        <v>896</v>
      </c>
    </row>
    <row r="42" spans="1:24" ht="12.6">
      <c r="A42" s="113" t="str">
        <f t="shared" ca="1" si="7"/>
        <v>6720_e!L11:aa65</v>
      </c>
      <c r="B42" s="113" t="str">
        <f t="shared" ca="1" si="7"/>
        <v>6720_e!L11:L65</v>
      </c>
      <c r="C42" s="113" t="str">
        <f t="shared" ca="1" si="7"/>
        <v>6720_e!m10:AA10</v>
      </c>
      <c r="G42" s="120"/>
      <c r="H42" s="128" t="s">
        <v>177</v>
      </c>
      <c r="I42" s="127" t="s">
        <v>110</v>
      </c>
      <c r="J42" s="113">
        <f t="shared" ca="1" si="5"/>
        <v>90</v>
      </c>
      <c r="K42" s="113">
        <f t="shared" ca="1" si="5"/>
        <v>73</v>
      </c>
      <c r="L42" s="113">
        <f t="shared" ca="1" si="5"/>
        <v>136</v>
      </c>
      <c r="M42" s="113">
        <f t="shared" ca="1" si="5"/>
        <v>109</v>
      </c>
      <c r="N42" s="113">
        <f t="shared" ca="1" si="5"/>
        <v>979</v>
      </c>
      <c r="O42" s="113">
        <f t="shared" ca="1" si="5"/>
        <v>0</v>
      </c>
      <c r="P42" s="113">
        <f t="shared" ca="1" si="5"/>
        <v>0</v>
      </c>
      <c r="Q42" s="113">
        <f t="shared" ca="1" si="5"/>
        <v>0</v>
      </c>
      <c r="R42" s="113">
        <f t="shared" ca="1" si="5"/>
        <v>3391</v>
      </c>
      <c r="S42" s="113">
        <f t="shared" ca="1" si="5"/>
        <v>0</v>
      </c>
      <c r="T42" s="113">
        <f t="shared" ca="1" si="5"/>
        <v>11</v>
      </c>
      <c r="U42" s="113">
        <f t="shared" ca="1" si="5"/>
        <v>8</v>
      </c>
      <c r="V42" s="113">
        <f t="shared" ca="1" si="5"/>
        <v>1</v>
      </c>
      <c r="W42" s="113">
        <f t="shared" ca="1" si="5"/>
        <v>0</v>
      </c>
      <c r="X42" s="113">
        <f t="shared" ca="1" si="5"/>
        <v>4798</v>
      </c>
    </row>
    <row r="43" spans="1:24" ht="12.6">
      <c r="A43" s="113" t="str">
        <f ca="1">A39</f>
        <v>6720_e!L11:aa65</v>
      </c>
      <c r="B43" s="113" t="str">
        <f ca="1">B39</f>
        <v>6720_e!L11:L65</v>
      </c>
      <c r="C43" s="113" t="str">
        <f ca="1">C39</f>
        <v>6720_e!m10:AA10</v>
      </c>
      <c r="G43" s="125" t="s">
        <v>100</v>
      </c>
      <c r="H43" s="124"/>
      <c r="I43" s="122" t="s">
        <v>194</v>
      </c>
      <c r="J43" s="113">
        <f t="shared" ca="1" si="5"/>
        <v>269</v>
      </c>
      <c r="K43" s="113">
        <f t="shared" ca="1" si="5"/>
        <v>141</v>
      </c>
      <c r="L43" s="113">
        <f t="shared" ca="1" si="5"/>
        <v>364</v>
      </c>
      <c r="M43" s="113">
        <f t="shared" ca="1" si="5"/>
        <v>309</v>
      </c>
      <c r="N43" s="113">
        <f t="shared" ca="1" si="5"/>
        <v>2242</v>
      </c>
      <c r="O43" s="113">
        <f t="shared" ca="1" si="5"/>
        <v>1</v>
      </c>
      <c r="P43" s="113">
        <f t="shared" ca="1" si="5"/>
        <v>0</v>
      </c>
      <c r="Q43" s="113">
        <f t="shared" ca="1" si="5"/>
        <v>0</v>
      </c>
      <c r="R43" s="113">
        <f t="shared" ca="1" si="5"/>
        <v>9940</v>
      </c>
      <c r="S43" s="113">
        <f t="shared" ca="1" si="5"/>
        <v>0</v>
      </c>
      <c r="T43" s="113">
        <f t="shared" ca="1" si="5"/>
        <v>23</v>
      </c>
      <c r="U43" s="113">
        <f t="shared" ca="1" si="5"/>
        <v>15</v>
      </c>
      <c r="V43" s="113">
        <f t="shared" ca="1" si="5"/>
        <v>2</v>
      </c>
      <c r="W43" s="113">
        <f t="shared" ca="1" si="5"/>
        <v>0</v>
      </c>
      <c r="X43" s="113">
        <f t="shared" ca="1" si="5"/>
        <v>13306</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714</v>
      </c>
      <c r="K50" s="113">
        <f t="shared" ca="1" si="11"/>
        <v>0</v>
      </c>
      <c r="L50" s="113">
        <f t="shared" ca="1" si="11"/>
        <v>0</v>
      </c>
      <c r="M50" s="113">
        <f t="shared" ca="1" si="11"/>
        <v>0</v>
      </c>
      <c r="N50" s="113">
        <f t="shared" ca="1" si="11"/>
        <v>1724</v>
      </c>
      <c r="O50" s="113">
        <f t="shared" ca="1" si="11"/>
        <v>10272</v>
      </c>
      <c r="P50" s="113">
        <f t="shared" ca="1" si="11"/>
        <v>0</v>
      </c>
      <c r="Q50" s="113">
        <f t="shared" ca="1" si="11"/>
        <v>0</v>
      </c>
      <c r="R50" s="113">
        <f t="shared" ca="1" si="11"/>
        <v>6196</v>
      </c>
      <c r="S50" s="113">
        <f t="shared" ca="1" si="11"/>
        <v>0</v>
      </c>
      <c r="T50" s="113">
        <f t="shared" ca="1" si="11"/>
        <v>0</v>
      </c>
      <c r="U50" s="113">
        <f t="shared" ca="1" si="11"/>
        <v>0</v>
      </c>
      <c r="V50" s="113">
        <f t="shared" ca="1" si="11"/>
        <v>0</v>
      </c>
      <c r="W50" s="113">
        <f t="shared" ca="1" si="11"/>
        <v>0</v>
      </c>
      <c r="X50" s="113">
        <f t="shared" ca="1" si="11"/>
        <v>18906</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0</v>
      </c>
      <c r="T56" s="113">
        <f t="shared" ca="1" si="11"/>
        <v>0</v>
      </c>
      <c r="U56" s="113">
        <f t="shared" ca="1" si="11"/>
        <v>0</v>
      </c>
      <c r="V56" s="113">
        <f t="shared" ca="1" si="11"/>
        <v>0</v>
      </c>
      <c r="W56" s="113">
        <f t="shared" ca="1" si="11"/>
        <v>0</v>
      </c>
      <c r="X56" s="113">
        <f t="shared" ca="1" si="11"/>
        <v>0</v>
      </c>
    </row>
    <row r="57" spans="1:24" ht="12.6">
      <c r="A57" s="113" t="str">
        <f t="shared" ca="1" si="8"/>
        <v>6720_e!L11:aa65</v>
      </c>
      <c r="B57" s="113" t="str">
        <f t="shared" ca="1" si="9"/>
        <v>6720_e!L11:L65</v>
      </c>
      <c r="C57" s="113" t="str">
        <f t="shared" ca="1" si="10"/>
        <v>6720_e!m10:AA10</v>
      </c>
      <c r="G57" s="125" t="s">
        <v>34</v>
      </c>
      <c r="H57" s="124"/>
      <c r="I57" s="122" t="s">
        <v>70</v>
      </c>
      <c r="J57" s="113">
        <f t="shared" ca="1" si="11"/>
        <v>1495</v>
      </c>
      <c r="K57" s="113">
        <f t="shared" ca="1" si="11"/>
        <v>178</v>
      </c>
      <c r="L57" s="113">
        <f t="shared" ca="1" si="11"/>
        <v>790</v>
      </c>
      <c r="M57" s="113">
        <f t="shared" ca="1" si="11"/>
        <v>479</v>
      </c>
      <c r="N57" s="113">
        <f t="shared" ca="1" si="11"/>
        <v>8540</v>
      </c>
      <c r="O57" s="113">
        <f t="shared" ca="1" si="11"/>
        <v>17577</v>
      </c>
      <c r="P57" s="113">
        <f t="shared" ca="1" si="11"/>
        <v>183</v>
      </c>
      <c r="Q57" s="113">
        <f t="shared" ca="1" si="11"/>
        <v>355</v>
      </c>
      <c r="R57" s="113">
        <f t="shared" ca="1" si="11"/>
        <v>27913</v>
      </c>
      <c r="S57" s="113">
        <f t="shared" ca="1" si="11"/>
        <v>438</v>
      </c>
      <c r="T57" s="113">
        <f t="shared" ca="1" si="11"/>
        <v>26</v>
      </c>
      <c r="U57" s="113">
        <f t="shared" ca="1" si="11"/>
        <v>31</v>
      </c>
      <c r="V57" s="113">
        <f t="shared" ca="1" si="11"/>
        <v>3</v>
      </c>
      <c r="W57" s="113">
        <f t="shared" ca="1" si="11"/>
        <v>0</v>
      </c>
      <c r="X57" s="113">
        <f t="shared" ca="1" si="11"/>
        <v>58008</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378</v>
      </c>
      <c r="K59" s="113">
        <f t="shared" ca="1" si="11"/>
        <v>46</v>
      </c>
      <c r="L59" s="113">
        <f t="shared" ca="1" si="11"/>
        <v>207</v>
      </c>
      <c r="M59" s="113">
        <f t="shared" ca="1" si="11"/>
        <v>192</v>
      </c>
      <c r="N59" s="113">
        <f t="shared" ca="1" si="11"/>
        <v>2320</v>
      </c>
      <c r="O59" s="113">
        <f t="shared" ca="1" si="11"/>
        <v>4410</v>
      </c>
      <c r="P59" s="113">
        <f t="shared" ca="1" si="11"/>
        <v>50</v>
      </c>
      <c r="Q59" s="113">
        <f t="shared" ca="1" si="11"/>
        <v>95</v>
      </c>
      <c r="R59" s="113">
        <f t="shared" ca="1" si="11"/>
        <v>8093</v>
      </c>
      <c r="S59" s="113">
        <f t="shared" ca="1" si="11"/>
        <v>117</v>
      </c>
      <c r="T59" s="113">
        <f t="shared" ca="1" si="11"/>
        <v>7</v>
      </c>
      <c r="U59" s="113">
        <f t="shared" ca="1" si="11"/>
        <v>8</v>
      </c>
      <c r="V59" s="113">
        <f t="shared" ca="1" si="11"/>
        <v>1</v>
      </c>
      <c r="W59" s="113">
        <f t="shared" ca="1" si="11"/>
        <v>0</v>
      </c>
      <c r="X59" s="113">
        <f t="shared" ca="1" si="11"/>
        <v>15924</v>
      </c>
    </row>
    <row r="60" spans="1:24" ht="12.6">
      <c r="A60" s="113" t="str">
        <f t="shared" ca="1" si="8"/>
        <v>6720_e!L11:aa65</v>
      </c>
      <c r="B60" s="113" t="str">
        <f t="shared" ca="1" si="9"/>
        <v>6720_e!L11:L65</v>
      </c>
      <c r="C60" s="113" t="str">
        <f t="shared" ca="1" si="10"/>
        <v>6720_e!m10:AA10</v>
      </c>
      <c r="G60" s="126" t="s">
        <v>14</v>
      </c>
      <c r="H60" s="143"/>
      <c r="I60" s="144" t="s">
        <v>104</v>
      </c>
      <c r="J60" s="113">
        <f t="shared" ca="1" si="11"/>
        <v>1117</v>
      </c>
      <c r="K60" s="113">
        <f t="shared" ca="1" si="11"/>
        <v>132</v>
      </c>
      <c r="L60" s="113">
        <f t="shared" ca="1" si="11"/>
        <v>583</v>
      </c>
      <c r="M60" s="113">
        <f t="shared" ca="1" si="11"/>
        <v>287</v>
      </c>
      <c r="N60" s="113">
        <f t="shared" ca="1" si="11"/>
        <v>6220</v>
      </c>
      <c r="O60" s="113">
        <f t="shared" ca="1" si="11"/>
        <v>13167</v>
      </c>
      <c r="P60" s="113">
        <f t="shared" ca="1" si="11"/>
        <v>133</v>
      </c>
      <c r="Q60" s="113">
        <f t="shared" ca="1" si="11"/>
        <v>260</v>
      </c>
      <c r="R60" s="113">
        <f t="shared" ca="1" si="11"/>
        <v>19820</v>
      </c>
      <c r="S60" s="113">
        <f t="shared" ca="1" si="11"/>
        <v>321</v>
      </c>
      <c r="T60" s="113">
        <f t="shared" ca="1" si="11"/>
        <v>19</v>
      </c>
      <c r="U60" s="113">
        <f t="shared" ca="1" si="11"/>
        <v>23</v>
      </c>
      <c r="V60" s="113">
        <f t="shared" ca="1" si="11"/>
        <v>2</v>
      </c>
      <c r="W60" s="113">
        <f t="shared" ca="1" si="11"/>
        <v>0</v>
      </c>
      <c r="X60" s="113">
        <f t="shared" ca="1" si="11"/>
        <v>42084</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876</v>
      </c>
      <c r="K68" s="113">
        <f t="shared" ca="1" si="12"/>
        <v>136</v>
      </c>
      <c r="L68" s="113">
        <f t="shared" ca="1" si="12"/>
        <v>-189</v>
      </c>
      <c r="M68" s="113">
        <f t="shared" ca="1" si="12"/>
        <v>6</v>
      </c>
      <c r="N68" s="113">
        <f t="shared" ca="1" si="12"/>
        <v>1797</v>
      </c>
      <c r="O68" s="113">
        <f t="shared" ca="1" si="12"/>
        <v>4100</v>
      </c>
      <c r="P68" s="113">
        <f t="shared" ca="1" si="12"/>
        <v>832</v>
      </c>
      <c r="Q68" s="113">
        <f t="shared" ca="1" si="12"/>
        <v>267</v>
      </c>
      <c r="R68" s="113">
        <f t="shared" ca="1" si="12"/>
        <v>3127</v>
      </c>
      <c r="S68" s="113">
        <f t="shared" ca="1" si="12"/>
        <v>162</v>
      </c>
      <c r="T68" s="113">
        <f t="shared" ca="1" si="12"/>
        <v>0</v>
      </c>
      <c r="U68" s="113">
        <f t="shared" ca="1" si="12"/>
        <v>3</v>
      </c>
      <c r="V68" s="113">
        <f t="shared" ca="1" si="12"/>
        <v>0</v>
      </c>
      <c r="W68" s="113">
        <f t="shared" ca="1" si="12"/>
        <v>0</v>
      </c>
      <c r="X68" s="113">
        <f t="shared" ca="1" si="12"/>
        <v>11117</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0</v>
      </c>
      <c r="T69" s="113">
        <f t="shared" ca="1" si="12"/>
        <v>0</v>
      </c>
      <c r="U69" s="113">
        <f t="shared" ca="1" si="12"/>
        <v>0</v>
      </c>
      <c r="V69" s="113">
        <f t="shared" ca="1" si="12"/>
        <v>0</v>
      </c>
      <c r="W69" s="113">
        <f t="shared" ca="1" si="12"/>
        <v>0</v>
      </c>
      <c r="X69" s="113">
        <f t="shared" ca="1" si="12"/>
        <v>0</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876</v>
      </c>
      <c r="K70" s="113">
        <f t="shared" ca="1" si="12"/>
        <v>136</v>
      </c>
      <c r="L70" s="113">
        <f t="shared" ca="1" si="12"/>
        <v>-189</v>
      </c>
      <c r="M70" s="113">
        <f t="shared" ca="1" si="12"/>
        <v>6</v>
      </c>
      <c r="N70" s="113">
        <f t="shared" ca="1" si="12"/>
        <v>1797</v>
      </c>
      <c r="O70" s="113">
        <f t="shared" ca="1" si="12"/>
        <v>4100</v>
      </c>
      <c r="P70" s="113">
        <f t="shared" ca="1" si="12"/>
        <v>832</v>
      </c>
      <c r="Q70" s="113">
        <f t="shared" ca="1" si="12"/>
        <v>267</v>
      </c>
      <c r="R70" s="113">
        <f t="shared" ca="1" si="12"/>
        <v>3127</v>
      </c>
      <c r="S70" s="113">
        <f t="shared" ca="1" si="12"/>
        <v>162</v>
      </c>
      <c r="T70" s="113">
        <f t="shared" ca="1" si="12"/>
        <v>0</v>
      </c>
      <c r="U70" s="113">
        <f t="shared" ca="1" si="12"/>
        <v>3</v>
      </c>
      <c r="V70" s="113">
        <f t="shared" ca="1" si="12"/>
        <v>0</v>
      </c>
      <c r="W70" s="113">
        <f t="shared" ca="1" si="12"/>
        <v>0</v>
      </c>
      <c r="X70" s="113">
        <f t="shared" ca="1" si="12"/>
        <v>11117</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192</v>
      </c>
      <c r="K72" s="113">
        <f t="shared" ca="1" si="12"/>
        <v>-34</v>
      </c>
      <c r="L72" s="113">
        <f t="shared" ca="1" si="12"/>
        <v>-49</v>
      </c>
      <c r="M72" s="113">
        <f t="shared" ca="1" si="12"/>
        <v>-62</v>
      </c>
      <c r="N72" s="113">
        <f t="shared" ca="1" si="12"/>
        <v>393</v>
      </c>
      <c r="O72" s="113">
        <f t="shared" ca="1" si="12"/>
        <v>1377</v>
      </c>
      <c r="P72" s="113">
        <f t="shared" ca="1" si="12"/>
        <v>0</v>
      </c>
      <c r="Q72" s="113">
        <f t="shared" ca="1" si="12"/>
        <v>0</v>
      </c>
      <c r="R72" s="113">
        <f t="shared" ca="1" si="12"/>
        <v>5588</v>
      </c>
      <c r="S72" s="113">
        <f t="shared" ca="1" si="12"/>
        <v>0</v>
      </c>
      <c r="T72" s="113">
        <f t="shared" ca="1" si="12"/>
        <v>-35</v>
      </c>
      <c r="U72" s="113">
        <f t="shared" ca="1" si="12"/>
        <v>-1</v>
      </c>
      <c r="V72" s="113">
        <f t="shared" ca="1" si="12"/>
        <v>-1</v>
      </c>
      <c r="W72" s="113">
        <f t="shared" ca="1" si="12"/>
        <v>0</v>
      </c>
      <c r="X72" s="113">
        <f t="shared" ca="1" si="12"/>
        <v>7368</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35</v>
      </c>
      <c r="K73" s="113">
        <f t="shared" ca="1" si="12"/>
        <v>1</v>
      </c>
      <c r="L73" s="113">
        <f t="shared" ca="1" si="12"/>
        <v>40</v>
      </c>
      <c r="M73" s="113">
        <f t="shared" ca="1" si="12"/>
        <v>-9</v>
      </c>
      <c r="N73" s="113">
        <f t="shared" ca="1" si="12"/>
        <v>-1</v>
      </c>
      <c r="O73" s="113">
        <f t="shared" ca="1" si="12"/>
        <v>-4746</v>
      </c>
      <c r="P73" s="113">
        <f t="shared" ca="1" si="12"/>
        <v>0</v>
      </c>
      <c r="Q73" s="113">
        <f t="shared" ca="1" si="12"/>
        <v>0</v>
      </c>
      <c r="R73" s="113">
        <f t="shared" ca="1" si="12"/>
        <v>1342</v>
      </c>
      <c r="S73" s="113">
        <f t="shared" ca="1" si="12"/>
        <v>0</v>
      </c>
      <c r="T73" s="113">
        <f t="shared" ca="1" si="12"/>
        <v>4</v>
      </c>
      <c r="U73" s="113">
        <f t="shared" ca="1" si="12"/>
        <v>-1</v>
      </c>
      <c r="V73" s="113">
        <f t="shared" ca="1" si="12"/>
        <v>0</v>
      </c>
      <c r="W73" s="113">
        <f t="shared" ca="1" si="12"/>
        <v>0</v>
      </c>
      <c r="X73" s="113">
        <f t="shared" ca="1" si="12"/>
        <v>-3335</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73</v>
      </c>
      <c r="K74" s="113">
        <f t="shared" ca="1" si="12"/>
        <v>63</v>
      </c>
      <c r="L74" s="113">
        <f t="shared" ca="1" si="12"/>
        <v>17</v>
      </c>
      <c r="M74" s="113">
        <f t="shared" ca="1" si="12"/>
        <v>57</v>
      </c>
      <c r="N74" s="113">
        <f t="shared" ca="1" si="12"/>
        <v>1076</v>
      </c>
      <c r="O74" s="113">
        <f t="shared" ca="1" si="12"/>
        <v>-183</v>
      </c>
      <c r="P74" s="113">
        <f t="shared" ca="1" si="12"/>
        <v>0</v>
      </c>
      <c r="Q74" s="113">
        <f t="shared" ca="1" si="12"/>
        <v>0</v>
      </c>
      <c r="R74" s="113">
        <f t="shared" ca="1" si="12"/>
        <v>2206</v>
      </c>
      <c r="S74" s="113">
        <f t="shared" ca="1" si="12"/>
        <v>0</v>
      </c>
      <c r="T74" s="113">
        <f t="shared" ca="1" si="12"/>
        <v>30</v>
      </c>
      <c r="U74" s="113">
        <f t="shared" ca="1" si="12"/>
        <v>0</v>
      </c>
      <c r="V74" s="113">
        <f t="shared" ca="1" si="12"/>
        <v>0</v>
      </c>
      <c r="W74" s="113">
        <f t="shared" ca="1" si="12"/>
        <v>0</v>
      </c>
      <c r="X74" s="113">
        <f t="shared" ca="1" si="12"/>
        <v>3339</v>
      </c>
    </row>
    <row r="75" spans="1:24" ht="12.6">
      <c r="A75" s="113" t="str">
        <f ca="1">A71</f>
        <v>6730_e!L11:AA65</v>
      </c>
      <c r="B75" s="113" t="str">
        <f ca="1">B71</f>
        <v>6730_e!L11:L65</v>
      </c>
      <c r="C75" s="113" t="str">
        <f ca="1">C71</f>
        <v>6730_e!M10:AA10</v>
      </c>
      <c r="G75" s="125" t="s">
        <v>100</v>
      </c>
      <c r="H75" s="124"/>
      <c r="I75" s="122" t="s">
        <v>194</v>
      </c>
      <c r="J75" s="113">
        <f t="shared" ca="1" si="12"/>
        <v>300</v>
      </c>
      <c r="K75" s="113">
        <f t="shared" ca="1" si="12"/>
        <v>30</v>
      </c>
      <c r="L75" s="113">
        <f t="shared" ca="1" si="12"/>
        <v>8</v>
      </c>
      <c r="M75" s="113">
        <f t="shared" ca="1" si="12"/>
        <v>-14</v>
      </c>
      <c r="N75" s="113">
        <f t="shared" ca="1" si="12"/>
        <v>1468</v>
      </c>
      <c r="O75" s="113">
        <f t="shared" ca="1" si="12"/>
        <v>-3552</v>
      </c>
      <c r="P75" s="113">
        <f t="shared" ca="1" si="12"/>
        <v>0</v>
      </c>
      <c r="Q75" s="113">
        <f t="shared" ca="1" si="12"/>
        <v>0</v>
      </c>
      <c r="R75" s="113">
        <f t="shared" ca="1" si="12"/>
        <v>9136</v>
      </c>
      <c r="S75" s="113">
        <f t="shared" ca="1" si="12"/>
        <v>0</v>
      </c>
      <c r="T75" s="113">
        <f t="shared" ca="1" si="12"/>
        <v>-1</v>
      </c>
      <c r="U75" s="113">
        <f t="shared" ca="1" si="12"/>
        <v>-2</v>
      </c>
      <c r="V75" s="113">
        <f t="shared" ca="1" si="12"/>
        <v>-1</v>
      </c>
      <c r="W75" s="113">
        <f t="shared" ca="1" si="12"/>
        <v>0</v>
      </c>
      <c r="X75" s="113">
        <f t="shared" ca="1" si="12"/>
        <v>7372</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-657</v>
      </c>
      <c r="K82" s="113">
        <f t="shared" ca="1" si="18"/>
        <v>0</v>
      </c>
      <c r="L82" s="113">
        <f t="shared" ca="1" si="18"/>
        <v>0</v>
      </c>
      <c r="M82" s="113">
        <f t="shared" ca="1" si="18"/>
        <v>0</v>
      </c>
      <c r="N82" s="113">
        <f t="shared" ca="1" si="18"/>
        <v>1195</v>
      </c>
      <c r="O82" s="113">
        <f t="shared" ca="1" si="18"/>
        <v>-700</v>
      </c>
      <c r="P82" s="113">
        <f t="shared" ca="1" si="18"/>
        <v>0</v>
      </c>
      <c r="Q82" s="113">
        <f t="shared" ca="1" si="18"/>
        <v>0</v>
      </c>
      <c r="R82" s="113">
        <f t="shared" ca="1" si="18"/>
        <v>5901</v>
      </c>
      <c r="S82" s="113">
        <f t="shared" ca="1" si="18"/>
        <v>0</v>
      </c>
      <c r="T82" s="113">
        <f t="shared" ca="1" si="18"/>
        <v>0</v>
      </c>
      <c r="U82" s="113">
        <f t="shared" ca="1" si="18"/>
        <v>0</v>
      </c>
      <c r="V82" s="113">
        <f t="shared" ca="1" si="18"/>
        <v>0</v>
      </c>
      <c r="W82" s="113">
        <f t="shared" ca="1" si="18"/>
        <v>0</v>
      </c>
      <c r="X82" s="113">
        <f t="shared" ca="1" si="18"/>
        <v>5739</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0</v>
      </c>
      <c r="T88" s="113">
        <f t="shared" ca="1" si="18"/>
        <v>0</v>
      </c>
      <c r="U88" s="113">
        <f t="shared" ca="1" si="18"/>
        <v>0</v>
      </c>
      <c r="V88" s="113">
        <f t="shared" ca="1" si="18"/>
        <v>0</v>
      </c>
      <c r="W88" s="113">
        <f t="shared" ca="1" si="18"/>
        <v>0</v>
      </c>
      <c r="X88" s="113">
        <f t="shared" ca="1" si="18"/>
        <v>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519</v>
      </c>
      <c r="K89" s="113">
        <f t="shared" ca="1" si="18"/>
        <v>166</v>
      </c>
      <c r="L89" s="113">
        <f t="shared" ca="1" si="18"/>
        <v>-181</v>
      </c>
      <c r="M89" s="113">
        <f t="shared" ca="1" si="18"/>
        <v>-8</v>
      </c>
      <c r="N89" s="113">
        <f t="shared" ca="1" si="18"/>
        <v>4460</v>
      </c>
      <c r="O89" s="113">
        <f t="shared" ca="1" si="18"/>
        <v>-152</v>
      </c>
      <c r="P89" s="113">
        <f t="shared" ca="1" si="18"/>
        <v>832</v>
      </c>
      <c r="Q89" s="113">
        <f t="shared" ca="1" si="18"/>
        <v>267</v>
      </c>
      <c r="R89" s="113">
        <f t="shared" ca="1" si="18"/>
        <v>18164</v>
      </c>
      <c r="S89" s="113">
        <f t="shared" ca="1" si="18"/>
        <v>162</v>
      </c>
      <c r="T89" s="113">
        <f t="shared" ca="1" si="18"/>
        <v>-1</v>
      </c>
      <c r="U89" s="113">
        <f t="shared" ca="1" si="18"/>
        <v>1</v>
      </c>
      <c r="V89" s="113">
        <f t="shared" ca="1" si="18"/>
        <v>-1</v>
      </c>
      <c r="W89" s="113">
        <f t="shared" ca="1" si="18"/>
        <v>0</v>
      </c>
      <c r="X89" s="113">
        <f t="shared" ca="1" si="18"/>
        <v>24228</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129</v>
      </c>
      <c r="K91" s="113">
        <f t="shared" ca="1" si="18"/>
        <v>42</v>
      </c>
      <c r="L91" s="113">
        <f t="shared" ca="1" si="18"/>
        <v>-46</v>
      </c>
      <c r="M91" s="113">
        <f t="shared" ca="1" si="18"/>
        <v>295</v>
      </c>
      <c r="N91" s="113">
        <f t="shared" ca="1" si="18"/>
        <v>1150</v>
      </c>
      <c r="O91" s="113">
        <f t="shared" ca="1" si="18"/>
        <v>66</v>
      </c>
      <c r="P91" s="113">
        <f t="shared" ca="1" si="18"/>
        <v>208</v>
      </c>
      <c r="Q91" s="113">
        <f t="shared" ca="1" si="18"/>
        <v>67</v>
      </c>
      <c r="R91" s="113">
        <f t="shared" ca="1" si="18"/>
        <v>4432</v>
      </c>
      <c r="S91" s="113">
        <f t="shared" ca="1" si="18"/>
        <v>40</v>
      </c>
      <c r="T91" s="113">
        <f t="shared" ca="1" si="18"/>
        <v>-1</v>
      </c>
      <c r="U91" s="113">
        <f t="shared" ca="1" si="18"/>
        <v>0</v>
      </c>
      <c r="V91" s="113">
        <f t="shared" ca="1" si="18"/>
        <v>0</v>
      </c>
      <c r="W91" s="113">
        <f t="shared" ca="1" si="18"/>
        <v>0</v>
      </c>
      <c r="X91" s="113">
        <f t="shared" ca="1" si="18"/>
        <v>6382</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390</v>
      </c>
      <c r="K92" s="113">
        <f t="shared" ca="1" si="18"/>
        <v>124</v>
      </c>
      <c r="L92" s="113">
        <f t="shared" ca="1" si="18"/>
        <v>-135</v>
      </c>
      <c r="M92" s="113">
        <f t="shared" ca="1" si="18"/>
        <v>-303</v>
      </c>
      <c r="N92" s="113">
        <f t="shared" ca="1" si="18"/>
        <v>3310</v>
      </c>
      <c r="O92" s="113">
        <f t="shared" ca="1" si="18"/>
        <v>-218</v>
      </c>
      <c r="P92" s="113">
        <f t="shared" ca="1" si="18"/>
        <v>624</v>
      </c>
      <c r="Q92" s="113">
        <f t="shared" ca="1" si="18"/>
        <v>200</v>
      </c>
      <c r="R92" s="113">
        <f t="shared" ca="1" si="18"/>
        <v>13732</v>
      </c>
      <c r="S92" s="113">
        <f t="shared" ca="1" si="18"/>
        <v>122</v>
      </c>
      <c r="T92" s="113">
        <f t="shared" ca="1" si="18"/>
        <v>0</v>
      </c>
      <c r="U92" s="113">
        <f t="shared" ca="1" si="18"/>
        <v>1</v>
      </c>
      <c r="V92" s="113">
        <f t="shared" ca="1" si="18"/>
        <v>-1</v>
      </c>
      <c r="W92" s="113">
        <f t="shared" ca="1" si="18"/>
        <v>0</v>
      </c>
      <c r="X92" s="113">
        <f t="shared" ca="1" si="18"/>
        <v>17846</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25991</v>
      </c>
      <c r="E117" s="113">
        <f t="shared" ref="E117:E133" ca="1" si="21">IF(D117&lt;=0,999,RANK(D117,$D$117:$D$133))</f>
        <v>1</v>
      </c>
      <c r="F117" s="122" t="s">
        <v>192</v>
      </c>
      <c r="G117" s="113">
        <f t="shared" ref="G117:G133" ca="1" si="22">D117</f>
        <v>25991</v>
      </c>
      <c r="H117" s="113" t="str">
        <f t="shared" ref="H117:H133" ca="1" si="23">IF(Type="_e!",O117,P117)</f>
        <v>Personal Prop</v>
      </c>
      <c r="I117" s="113">
        <f t="shared" ref="I117:I134" ca="1" si="24">INDEX(ProvDPE,MATCH($C117,ERows,0),MATCH(D$116,ECols,0)+1)</f>
        <v>25796</v>
      </c>
      <c r="J117" s="113">
        <f t="shared" ref="J117:J134" ca="1" si="25">INDEX(ProvNIC,MATCH($C117,IRows,0),MATCH(D$116,ICols,0)+1)</f>
        <v>11117</v>
      </c>
      <c r="K117" s="131">
        <f t="shared" ref="K117:K135" ca="1" si="26">IF(AND(I117&gt;0,J117&gt;0),J117/I117*100,"")</f>
        <v>43.095828810668316</v>
      </c>
      <c r="O117" s="113" t="s">
        <v>182</v>
      </c>
      <c r="P117" s="113" t="s">
        <v>58</v>
      </c>
    </row>
    <row r="118" spans="1:16" ht="12.6">
      <c r="A118" s="123"/>
      <c r="B118" s="121" t="s">
        <v>94</v>
      </c>
      <c r="C118" s="122" t="s">
        <v>106</v>
      </c>
      <c r="D118" s="113">
        <f t="shared" ca="1" si="20"/>
        <v>0</v>
      </c>
      <c r="E118" s="113">
        <f t="shared" ca="1" si="21"/>
        <v>999</v>
      </c>
      <c r="F118" s="122" t="s">
        <v>106</v>
      </c>
      <c r="G118" s="113">
        <f t="shared" ca="1" si="22"/>
        <v>0</v>
      </c>
      <c r="H118" s="113" t="str">
        <f t="shared" ca="1" si="23"/>
        <v>Commercial Prop</v>
      </c>
      <c r="I118" s="113">
        <f t="shared" ca="1" si="24"/>
        <v>0</v>
      </c>
      <c r="J118" s="113">
        <f t="shared" ca="1" si="25"/>
        <v>0</v>
      </c>
      <c r="K118" s="131" t="str">
        <f t="shared" ca="1" si="26"/>
        <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12929</v>
      </c>
      <c r="E120" s="113">
        <f t="shared" ca="1" si="21"/>
        <v>3</v>
      </c>
      <c r="F120" s="122" t="s">
        <v>194</v>
      </c>
      <c r="G120" s="113">
        <f t="shared" ca="1" si="22"/>
        <v>12929</v>
      </c>
      <c r="H120" s="113" t="str">
        <f t="shared" ca="1" si="23"/>
        <v>Auto</v>
      </c>
      <c r="I120" s="113">
        <f t="shared" ca="1" si="24"/>
        <v>13306</v>
      </c>
      <c r="J120" s="113">
        <f t="shared" ca="1" si="25"/>
        <v>7372</v>
      </c>
      <c r="K120" s="131">
        <f t="shared" ca="1" si="26"/>
        <v>55.403577333533747</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18905</v>
      </c>
      <c r="E127" s="113">
        <f t="shared" ca="1" si="21"/>
        <v>2</v>
      </c>
      <c r="F127" s="122" t="s">
        <v>136</v>
      </c>
      <c r="G127" s="113">
        <f t="shared" ca="1" si="22"/>
        <v>18905</v>
      </c>
      <c r="H127" s="113" t="str">
        <f t="shared" ca="1" si="23"/>
        <v>Liability</v>
      </c>
      <c r="I127" s="113">
        <f t="shared" ca="1" si="24"/>
        <v>18906</v>
      </c>
      <c r="J127" s="113">
        <f t="shared" ca="1" si="25"/>
        <v>5739</v>
      </c>
      <c r="K127" s="131">
        <f t="shared" ca="1" si="26"/>
        <v>30.355442716597906</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0</v>
      </c>
      <c r="E133" s="113">
        <f t="shared" ca="1" si="21"/>
        <v>999</v>
      </c>
      <c r="F133" s="122" t="s">
        <v>191</v>
      </c>
      <c r="G133" s="113">
        <f t="shared" ca="1" si="22"/>
        <v>0</v>
      </c>
      <c r="H133" s="113" t="str">
        <f t="shared" ca="1" si="23"/>
        <v>A&amp;S</v>
      </c>
      <c r="I133" s="113">
        <f t="shared" ca="1" si="24"/>
        <v>0</v>
      </c>
      <c r="J133" s="113">
        <f t="shared" ca="1" si="25"/>
        <v>0</v>
      </c>
      <c r="K133" s="131" t="str">
        <f t="shared" ca="1" si="26"/>
        <v/>
      </c>
      <c r="O133" s="133" t="s">
        <v>79</v>
      </c>
      <c r="P133" s="113" t="s">
        <v>206</v>
      </c>
    </row>
    <row r="134" spans="1:16" ht="12.6">
      <c r="A134" s="120" t="s">
        <v>138</v>
      </c>
      <c r="C134" s="127" t="s">
        <v>104</v>
      </c>
      <c r="D134" s="113">
        <f t="shared" ca="1" si="20"/>
        <v>41937</v>
      </c>
      <c r="F134" s="127" t="s">
        <v>104</v>
      </c>
      <c r="I134" s="113">
        <f t="shared" ca="1" si="24"/>
        <v>42084</v>
      </c>
      <c r="J134" s="113">
        <f t="shared" ca="1" si="25"/>
        <v>17846</v>
      </c>
      <c r="K134" s="131">
        <f t="shared" ca="1" si="26"/>
        <v>42.405664860754683</v>
      </c>
    </row>
    <row r="135" spans="1:16" ht="12.6">
      <c r="A135" s="120" t="s">
        <v>137</v>
      </c>
      <c r="D135" s="113">
        <f ca="1">SUM(D117:D133)</f>
        <v>57825</v>
      </c>
      <c r="I135" s="113">
        <f ca="1">SUM(I117:I133)</f>
        <v>58008</v>
      </c>
      <c r="J135" s="113">
        <f ca="1">SUM(J117:J133)</f>
        <v>24228</v>
      </c>
      <c r="K135" s="131">
        <f t="shared" ca="1" si="26"/>
        <v>41.766652875465454</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1336</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1337</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876</v>
      </c>
      <c r="N11" s="1288">
        <v>138</v>
      </c>
      <c r="O11" s="1288">
        <v>-186</v>
      </c>
      <c r="P11" s="1288">
        <v>7</v>
      </c>
      <c r="Q11" s="1288">
        <v>1800</v>
      </c>
      <c r="R11" s="1288">
        <v>4093</v>
      </c>
      <c r="S11" s="1288">
        <v>835</v>
      </c>
      <c r="T11" s="1288">
        <v>267</v>
      </c>
      <c r="U11" s="1288">
        <v>3115</v>
      </c>
      <c r="V11" s="1288">
        <v>143</v>
      </c>
      <c r="W11" s="1288">
        <v>0</v>
      </c>
      <c r="X11" s="1288">
        <v>2</v>
      </c>
      <c r="Y11" s="1288">
        <v>0</v>
      </c>
      <c r="Z11" s="1288">
        <v>0</v>
      </c>
      <c r="AA11" s="1289">
        <v>11090</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876</v>
      </c>
      <c r="N14" s="1288">
        <v>138</v>
      </c>
      <c r="O14" s="1288">
        <v>-186</v>
      </c>
      <c r="P14" s="1288">
        <v>7</v>
      </c>
      <c r="Q14" s="1288"/>
      <c r="R14" s="1288">
        <v>4093</v>
      </c>
      <c r="S14" s="1288">
        <v>835</v>
      </c>
      <c r="T14" s="1288">
        <v>267</v>
      </c>
      <c r="U14" s="1288">
        <v>3115</v>
      </c>
      <c r="V14" s="1288">
        <v>143</v>
      </c>
      <c r="W14" s="1288">
        <v>0</v>
      </c>
      <c r="X14" s="1288">
        <v>2</v>
      </c>
      <c r="Y14" s="1288">
        <v>0</v>
      </c>
      <c r="Z14" s="1288">
        <v>0</v>
      </c>
      <c r="AA14" s="1289">
        <v>11090</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876</v>
      </c>
      <c r="N16" s="1282">
        <v>138</v>
      </c>
      <c r="O16" s="1282">
        <v>-186</v>
      </c>
      <c r="P16" s="1282">
        <v>7</v>
      </c>
      <c r="Q16" s="1282">
        <v>1800</v>
      </c>
      <c r="R16" s="1282">
        <v>4093</v>
      </c>
      <c r="S16" s="1282">
        <v>835</v>
      </c>
      <c r="T16" s="1282">
        <v>267</v>
      </c>
      <c r="U16" s="1282">
        <v>3115</v>
      </c>
      <c r="V16" s="1282">
        <v>143</v>
      </c>
      <c r="W16" s="1282">
        <v>0</v>
      </c>
      <c r="X16" s="1282">
        <v>2</v>
      </c>
      <c r="Y16" s="1282">
        <v>0</v>
      </c>
      <c r="Z16" s="1282">
        <v>0</v>
      </c>
      <c r="AA16" s="1285">
        <v>11090</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189</v>
      </c>
      <c r="N19" s="1288">
        <v>-34</v>
      </c>
      <c r="O19" s="1288">
        <v>-73</v>
      </c>
      <c r="P19" s="1288">
        <v>-73</v>
      </c>
      <c r="Q19" s="1288">
        <v>394</v>
      </c>
      <c r="R19" s="1288">
        <v>852</v>
      </c>
      <c r="S19" s="1288">
        <v>0</v>
      </c>
      <c r="T19" s="1288">
        <v>0</v>
      </c>
      <c r="U19" s="1288">
        <v>5581</v>
      </c>
      <c r="V19" s="1288">
        <v>0</v>
      </c>
      <c r="W19" s="1288">
        <v>-36</v>
      </c>
      <c r="X19" s="1288">
        <v>-1</v>
      </c>
      <c r="Y19" s="1288">
        <v>-1</v>
      </c>
      <c r="Z19" s="1288">
        <v>0</v>
      </c>
      <c r="AA19" s="1289">
        <v>6798</v>
      </c>
    </row>
    <row r="20" spans="2:27" ht="12" customHeight="1">
      <c r="B20" s="1090"/>
      <c r="C20" s="9"/>
      <c r="D20" s="9"/>
      <c r="E20" s="9"/>
      <c r="F20" s="9"/>
      <c r="G20" s="9"/>
      <c r="H20" s="9"/>
      <c r="I20" s="9"/>
      <c r="J20" s="9"/>
      <c r="K20" s="1042" t="s">
        <v>1338</v>
      </c>
      <c r="L20" s="171" t="s">
        <v>425</v>
      </c>
      <c r="M20" s="1282">
        <v>33</v>
      </c>
      <c r="N20" s="1282">
        <v>1</v>
      </c>
      <c r="O20" s="1282">
        <v>47</v>
      </c>
      <c r="P20" s="1282">
        <v>-8</v>
      </c>
      <c r="Q20" s="1282">
        <v>-1</v>
      </c>
      <c r="R20" s="1282">
        <v>-2885</v>
      </c>
      <c r="S20" s="1282">
        <v>0</v>
      </c>
      <c r="T20" s="1282">
        <v>0</v>
      </c>
      <c r="U20" s="1282">
        <v>1342</v>
      </c>
      <c r="V20" s="1282">
        <v>0</v>
      </c>
      <c r="W20" s="1282">
        <v>4</v>
      </c>
      <c r="X20" s="1282">
        <v>-1</v>
      </c>
      <c r="Y20" s="1282">
        <v>0</v>
      </c>
      <c r="Z20" s="1282">
        <v>0</v>
      </c>
      <c r="AA20" s="1285">
        <v>-1468</v>
      </c>
    </row>
    <row r="21" spans="2:27" ht="12" customHeight="1">
      <c r="B21" s="1090"/>
      <c r="C21" s="9"/>
      <c r="D21" s="9"/>
      <c r="E21" s="9"/>
      <c r="F21" s="9"/>
      <c r="G21" s="9"/>
      <c r="H21" s="9"/>
      <c r="I21" s="9"/>
      <c r="J21" s="9"/>
      <c r="K21" s="1042" t="s">
        <v>177</v>
      </c>
      <c r="L21" s="171" t="s">
        <v>428</v>
      </c>
      <c r="M21" s="1288">
        <v>69</v>
      </c>
      <c r="N21" s="1288">
        <v>62</v>
      </c>
      <c r="O21" s="1288">
        <v>20</v>
      </c>
      <c r="P21" s="1288">
        <v>54</v>
      </c>
      <c r="Q21" s="1288">
        <v>1070</v>
      </c>
      <c r="R21" s="1288">
        <v>-168</v>
      </c>
      <c r="S21" s="1288">
        <v>0</v>
      </c>
      <c r="T21" s="1288">
        <v>0</v>
      </c>
      <c r="U21" s="1288">
        <v>2166</v>
      </c>
      <c r="V21" s="1288">
        <v>0</v>
      </c>
      <c r="W21" s="1288">
        <v>29</v>
      </c>
      <c r="X21" s="1288">
        <v>1</v>
      </c>
      <c r="Y21" s="1288">
        <v>0</v>
      </c>
      <c r="Z21" s="1288">
        <v>0</v>
      </c>
      <c r="AA21" s="1289">
        <v>3303</v>
      </c>
    </row>
    <row r="22" spans="2:27" ht="12" customHeight="1">
      <c r="B22" s="1230"/>
      <c r="C22" s="4018" t="s">
        <v>1154</v>
      </c>
      <c r="D22" s="4018"/>
      <c r="E22" s="4018"/>
      <c r="F22" s="4018"/>
      <c r="G22" s="4018"/>
      <c r="H22" s="4018"/>
      <c r="I22" s="4018"/>
      <c r="J22" s="4018"/>
      <c r="K22" s="169"/>
      <c r="L22" s="171" t="s">
        <v>431</v>
      </c>
      <c r="M22" s="1282">
        <v>291</v>
      </c>
      <c r="N22" s="1282">
        <v>29</v>
      </c>
      <c r="O22" s="1282">
        <v>-6</v>
      </c>
      <c r="P22" s="1282">
        <v>-27</v>
      </c>
      <c r="Q22" s="1282">
        <v>1463</v>
      </c>
      <c r="R22" s="1282">
        <v>-2201</v>
      </c>
      <c r="S22" s="1282">
        <v>0</v>
      </c>
      <c r="T22" s="1282">
        <v>0</v>
      </c>
      <c r="U22" s="1282">
        <v>9089</v>
      </c>
      <c r="V22" s="1282">
        <v>0</v>
      </c>
      <c r="W22" s="1282">
        <v>-3</v>
      </c>
      <c r="X22" s="1282">
        <v>-1</v>
      </c>
      <c r="Y22" s="1282">
        <v>-1</v>
      </c>
      <c r="Z22" s="1282">
        <v>0</v>
      </c>
      <c r="AA22" s="1285">
        <v>8633</v>
      </c>
    </row>
    <row r="23" spans="2:27" ht="12" customHeight="1">
      <c r="B23" s="1230"/>
      <c r="C23" s="31" t="s">
        <v>1155</v>
      </c>
      <c r="D23" s="31"/>
      <c r="E23" s="31"/>
      <c r="F23" s="31"/>
      <c r="G23" s="31"/>
      <c r="H23" s="31"/>
      <c r="I23" s="31"/>
      <c r="J23" s="31"/>
      <c r="K23" s="1096" t="s">
        <v>176</v>
      </c>
      <c r="L23" s="171" t="s">
        <v>435</v>
      </c>
      <c r="M23" s="1288">
        <v>0</v>
      </c>
      <c r="N23" s="1288">
        <v>0</v>
      </c>
      <c r="O23" s="1288">
        <v>-3</v>
      </c>
      <c r="P23" s="1288">
        <v>0</v>
      </c>
      <c r="Q23" s="1288">
        <v>1</v>
      </c>
      <c r="R23" s="1288">
        <v>-149</v>
      </c>
      <c r="S23" s="1288">
        <v>0</v>
      </c>
      <c r="T23" s="1288">
        <v>0</v>
      </c>
      <c r="U23" s="1288">
        <v>6</v>
      </c>
      <c r="V23" s="1288">
        <v>0</v>
      </c>
      <c r="W23" s="1288">
        <v>0</v>
      </c>
      <c r="X23" s="1288">
        <v>0</v>
      </c>
      <c r="Y23" s="1288">
        <v>0</v>
      </c>
      <c r="Z23" s="1288">
        <v>0</v>
      </c>
      <c r="AA23" s="1289">
        <v>-145</v>
      </c>
    </row>
    <row r="24" spans="2:27" ht="12" customHeight="1">
      <c r="B24" s="1230"/>
      <c r="C24" s="173"/>
      <c r="D24" s="173"/>
      <c r="E24" s="173"/>
      <c r="F24" s="173"/>
      <c r="G24" s="173"/>
      <c r="H24" s="173"/>
      <c r="I24" s="173"/>
      <c r="J24" s="173"/>
      <c r="K24" s="1042" t="s">
        <v>130</v>
      </c>
      <c r="L24" s="171" t="s">
        <v>503</v>
      </c>
      <c r="M24" s="1282">
        <v>0</v>
      </c>
      <c r="N24" s="1282">
        <v>0</v>
      </c>
      <c r="O24" s="1282">
        <v>-1</v>
      </c>
      <c r="P24" s="1282">
        <v>-2</v>
      </c>
      <c r="Q24" s="1282">
        <v>0</v>
      </c>
      <c r="R24" s="1282">
        <v>-1815</v>
      </c>
      <c r="S24" s="1282">
        <v>0</v>
      </c>
      <c r="T24" s="1282">
        <v>0</v>
      </c>
      <c r="U24" s="1282">
        <v>-8</v>
      </c>
      <c r="V24" s="1282">
        <v>0</v>
      </c>
      <c r="W24" s="1282">
        <v>0</v>
      </c>
      <c r="X24" s="1282">
        <v>0</v>
      </c>
      <c r="Y24" s="1282">
        <v>0</v>
      </c>
      <c r="Z24" s="1282">
        <v>0</v>
      </c>
      <c r="AA24" s="1285">
        <v>-1826</v>
      </c>
    </row>
    <row r="25" spans="2:27" ht="12" customHeight="1">
      <c r="B25" s="1090"/>
      <c r="K25" s="1042" t="s">
        <v>177</v>
      </c>
      <c r="L25" s="171" t="s">
        <v>437</v>
      </c>
      <c r="M25" s="1288">
        <v>0</v>
      </c>
      <c r="N25" s="1288">
        <v>0</v>
      </c>
      <c r="O25" s="1288">
        <v>0</v>
      </c>
      <c r="P25" s="1288">
        <v>0</v>
      </c>
      <c r="Q25" s="1288">
        <v>5</v>
      </c>
      <c r="R25" s="1288">
        <v>0</v>
      </c>
      <c r="S25" s="1288">
        <v>0</v>
      </c>
      <c r="T25" s="1288">
        <v>0</v>
      </c>
      <c r="U25" s="1288">
        <v>31</v>
      </c>
      <c r="V25" s="1288">
        <v>0</v>
      </c>
      <c r="W25" s="1288">
        <v>0</v>
      </c>
      <c r="X25" s="1288">
        <v>0</v>
      </c>
      <c r="Y25" s="1288">
        <v>0</v>
      </c>
      <c r="Z25" s="1288">
        <v>0</v>
      </c>
      <c r="AA25" s="1289">
        <v>36</v>
      </c>
    </row>
    <row r="26" spans="2:27" ht="12" customHeight="1">
      <c r="B26" s="1090"/>
      <c r="C26" s="4018" t="s">
        <v>1156</v>
      </c>
      <c r="D26" s="4018"/>
      <c r="E26" s="4018"/>
      <c r="F26" s="4018"/>
      <c r="G26" s="4018"/>
      <c r="H26" s="4018"/>
      <c r="I26" s="4018"/>
      <c r="J26" s="4018"/>
      <c r="K26" s="31"/>
      <c r="L26" s="171" t="s">
        <v>439</v>
      </c>
      <c r="M26" s="1282">
        <v>0</v>
      </c>
      <c r="N26" s="1282">
        <v>0</v>
      </c>
      <c r="O26" s="1282">
        <v>-4</v>
      </c>
      <c r="P26" s="1282">
        <v>-2</v>
      </c>
      <c r="Q26" s="1282">
        <v>6</v>
      </c>
      <c r="R26" s="1282">
        <v>-1964</v>
      </c>
      <c r="S26" s="1282">
        <v>0</v>
      </c>
      <c r="T26" s="1282">
        <v>0</v>
      </c>
      <c r="U26" s="1282">
        <v>29</v>
      </c>
      <c r="V26" s="1282">
        <v>0</v>
      </c>
      <c r="W26" s="1282">
        <v>0</v>
      </c>
      <c r="X26" s="1282">
        <v>0</v>
      </c>
      <c r="Y26" s="1282">
        <v>0</v>
      </c>
      <c r="Z26" s="1282">
        <v>0</v>
      </c>
      <c r="AA26" s="1285">
        <v>-1935</v>
      </c>
    </row>
    <row r="27" spans="2:27" ht="12" customHeight="1">
      <c r="B27" s="1090"/>
      <c r="C27" s="8" t="s">
        <v>1157</v>
      </c>
      <c r="D27" s="8"/>
      <c r="E27" s="8"/>
      <c r="F27" s="8"/>
      <c r="G27" s="8"/>
      <c r="H27" s="8"/>
      <c r="I27" s="8"/>
      <c r="J27" s="8"/>
      <c r="K27" s="1096" t="s">
        <v>176</v>
      </c>
      <c r="L27" s="171" t="s">
        <v>442</v>
      </c>
      <c r="M27" s="1288">
        <v>5</v>
      </c>
      <c r="N27" s="1288">
        <v>0</v>
      </c>
      <c r="O27" s="1288">
        <v>3</v>
      </c>
      <c r="P27" s="1288">
        <v>1</v>
      </c>
      <c r="Q27" s="1288"/>
      <c r="R27" s="1288">
        <v>26</v>
      </c>
      <c r="S27" s="1288">
        <v>0</v>
      </c>
      <c r="T27" s="1288">
        <v>0</v>
      </c>
      <c r="U27" s="1288">
        <v>30</v>
      </c>
      <c r="V27" s="1288"/>
      <c r="W27" s="1288">
        <v>0</v>
      </c>
      <c r="X27" s="1288">
        <v>0</v>
      </c>
      <c r="Y27" s="1288">
        <v>0</v>
      </c>
      <c r="Z27" s="1288">
        <v>0</v>
      </c>
      <c r="AA27" s="1289">
        <v>65</v>
      </c>
    </row>
    <row r="28" spans="2:27" ht="12" customHeight="1">
      <c r="B28" s="1090"/>
      <c r="C28" s="173"/>
      <c r="D28" s="173"/>
      <c r="E28" s="173"/>
      <c r="F28" s="173"/>
      <c r="G28" s="173"/>
      <c r="H28" s="173"/>
      <c r="I28" s="173"/>
      <c r="J28" s="173"/>
      <c r="K28" s="1042" t="s">
        <v>130</v>
      </c>
      <c r="L28" s="171" t="s">
        <v>444</v>
      </c>
      <c r="M28" s="1282">
        <v>1</v>
      </c>
      <c r="N28" s="1282">
        <v>0</v>
      </c>
      <c r="O28" s="1282">
        <v>1</v>
      </c>
      <c r="P28" s="1282">
        <v>0</v>
      </c>
      <c r="Q28" s="1282"/>
      <c r="R28" s="1282">
        <v>-101</v>
      </c>
      <c r="S28" s="1282">
        <v>0</v>
      </c>
      <c r="T28" s="1282">
        <v>0</v>
      </c>
      <c r="U28" s="1282">
        <v>2</v>
      </c>
      <c r="V28" s="1282"/>
      <c r="W28" s="1282">
        <v>0</v>
      </c>
      <c r="X28" s="1282">
        <v>0</v>
      </c>
      <c r="Y28" s="1282">
        <v>0</v>
      </c>
      <c r="Z28" s="1282">
        <v>0</v>
      </c>
      <c r="AA28" s="1285">
        <v>-97</v>
      </c>
    </row>
    <row r="29" spans="2:27" ht="12" customHeight="1">
      <c r="B29" s="1090"/>
      <c r="K29" s="1042" t="s">
        <v>177</v>
      </c>
      <c r="L29" s="171" t="s">
        <v>446</v>
      </c>
      <c r="M29" s="1288">
        <v>4</v>
      </c>
      <c r="N29" s="1288">
        <v>1</v>
      </c>
      <c r="O29" s="1288">
        <v>5</v>
      </c>
      <c r="P29" s="1288">
        <v>3</v>
      </c>
      <c r="Q29" s="1288"/>
      <c r="R29" s="1288">
        <v>-15</v>
      </c>
      <c r="S29" s="1288">
        <v>0</v>
      </c>
      <c r="T29" s="1288">
        <v>0</v>
      </c>
      <c r="U29" s="1288">
        <v>8</v>
      </c>
      <c r="V29" s="1288"/>
      <c r="W29" s="1288">
        <v>0</v>
      </c>
      <c r="X29" s="1288">
        <v>0</v>
      </c>
      <c r="Y29" s="1288">
        <v>0</v>
      </c>
      <c r="Z29" s="1288">
        <v>0</v>
      </c>
      <c r="AA29" s="1289">
        <v>6</v>
      </c>
    </row>
    <row r="30" spans="2:27" ht="12" customHeight="1">
      <c r="B30" s="1090"/>
      <c r="C30" s="7" t="s">
        <v>1158</v>
      </c>
      <c r="D30" s="7"/>
      <c r="E30" s="7"/>
      <c r="F30" s="7"/>
      <c r="G30" s="7"/>
      <c r="H30" s="7"/>
      <c r="I30" s="7"/>
      <c r="J30" s="7"/>
      <c r="K30" s="8"/>
      <c r="L30" s="171" t="s">
        <v>448</v>
      </c>
      <c r="M30" s="1282">
        <v>10</v>
      </c>
      <c r="N30" s="1282">
        <v>1</v>
      </c>
      <c r="O30" s="1282">
        <v>9</v>
      </c>
      <c r="P30" s="1282">
        <v>4</v>
      </c>
      <c r="Q30" s="1282"/>
      <c r="R30" s="1282">
        <v>-90</v>
      </c>
      <c r="S30" s="1282">
        <v>0</v>
      </c>
      <c r="T30" s="1282">
        <v>0</v>
      </c>
      <c r="U30" s="1282">
        <v>40</v>
      </c>
      <c r="V30" s="1282"/>
      <c r="W30" s="1282">
        <v>0</v>
      </c>
      <c r="X30" s="1282">
        <v>0</v>
      </c>
      <c r="Y30" s="1282">
        <v>0</v>
      </c>
      <c r="Z30" s="1282">
        <v>0</v>
      </c>
      <c r="AA30" s="1285">
        <v>-26</v>
      </c>
    </row>
    <row r="31" spans="2:27" ht="12" customHeight="1">
      <c r="B31" s="1090"/>
      <c r="C31" s="43" t="s">
        <v>1159</v>
      </c>
      <c r="D31" s="43"/>
      <c r="E31" s="43"/>
      <c r="F31" s="43"/>
      <c r="G31" s="43"/>
      <c r="H31" s="43"/>
      <c r="I31" s="43"/>
      <c r="J31" s="43"/>
      <c r="K31" s="1096" t="s">
        <v>176</v>
      </c>
      <c r="L31" s="171" t="s">
        <v>108</v>
      </c>
      <c r="M31" s="1288">
        <v>194</v>
      </c>
      <c r="N31" s="1288">
        <v>-34</v>
      </c>
      <c r="O31" s="1288">
        <v>-73</v>
      </c>
      <c r="P31" s="1288">
        <v>-72</v>
      </c>
      <c r="Q31" s="1288">
        <v>395</v>
      </c>
      <c r="R31" s="1288">
        <v>729</v>
      </c>
      <c r="S31" s="1288">
        <v>0</v>
      </c>
      <c r="T31" s="1288">
        <v>0</v>
      </c>
      <c r="U31" s="1288">
        <v>5617</v>
      </c>
      <c r="V31" s="1288">
        <v>0</v>
      </c>
      <c r="W31" s="1288">
        <v>-36</v>
      </c>
      <c r="X31" s="1288">
        <v>-1</v>
      </c>
      <c r="Y31" s="1288">
        <v>-1</v>
      </c>
      <c r="Z31" s="1288">
        <v>0</v>
      </c>
      <c r="AA31" s="1289">
        <v>6718</v>
      </c>
    </row>
    <row r="32" spans="2:27" ht="12" customHeight="1">
      <c r="B32" s="1028"/>
      <c r="F32" s="176"/>
      <c r="K32" s="1042" t="s">
        <v>130</v>
      </c>
      <c r="L32" s="171" t="s">
        <v>109</v>
      </c>
      <c r="M32" s="1282">
        <v>34</v>
      </c>
      <c r="N32" s="1282">
        <v>1</v>
      </c>
      <c r="O32" s="1282">
        <v>47</v>
      </c>
      <c r="P32" s="1282">
        <v>-10</v>
      </c>
      <c r="Q32" s="1282">
        <v>-1</v>
      </c>
      <c r="R32" s="1282">
        <v>-4801</v>
      </c>
      <c r="S32" s="1282">
        <v>0</v>
      </c>
      <c r="T32" s="1282">
        <v>0</v>
      </c>
      <c r="U32" s="1282">
        <v>1336</v>
      </c>
      <c r="V32" s="1282">
        <v>0</v>
      </c>
      <c r="W32" s="1282">
        <v>4</v>
      </c>
      <c r="X32" s="1282">
        <v>-1</v>
      </c>
      <c r="Y32" s="1282">
        <v>0</v>
      </c>
      <c r="Z32" s="1282">
        <v>0</v>
      </c>
      <c r="AA32" s="1285">
        <v>-3391</v>
      </c>
    </row>
    <row r="33" spans="2:27" ht="12" customHeight="1">
      <c r="B33" s="1028"/>
      <c r="F33" s="176"/>
      <c r="K33" s="1042" t="s">
        <v>177</v>
      </c>
      <c r="L33" s="171" t="s">
        <v>110</v>
      </c>
      <c r="M33" s="1290">
        <v>73</v>
      </c>
      <c r="N33" s="1290">
        <v>63</v>
      </c>
      <c r="O33" s="1290">
        <v>25</v>
      </c>
      <c r="P33" s="1290">
        <v>57</v>
      </c>
      <c r="Q33" s="1290">
        <v>1075</v>
      </c>
      <c r="R33" s="1290">
        <v>-183</v>
      </c>
      <c r="S33" s="1290">
        <v>0</v>
      </c>
      <c r="T33" s="1290">
        <v>0</v>
      </c>
      <c r="U33" s="1290">
        <v>2205</v>
      </c>
      <c r="V33" s="1290">
        <v>0</v>
      </c>
      <c r="W33" s="1290">
        <v>29</v>
      </c>
      <c r="X33" s="1290">
        <v>1</v>
      </c>
      <c r="Y33" s="1290">
        <v>0</v>
      </c>
      <c r="Z33" s="1290">
        <v>0</v>
      </c>
      <c r="AA33" s="1291">
        <v>3345</v>
      </c>
    </row>
    <row r="34" spans="2:27" ht="12" customHeight="1">
      <c r="B34" s="3951" t="s">
        <v>1325</v>
      </c>
      <c r="C34" s="41"/>
      <c r="D34" s="41"/>
      <c r="E34" s="41"/>
      <c r="F34" s="41"/>
      <c r="G34" s="41"/>
      <c r="H34" s="41"/>
      <c r="I34" s="41"/>
      <c r="J34" s="41"/>
      <c r="K34" s="42"/>
      <c r="L34" s="171" t="s">
        <v>194</v>
      </c>
      <c r="M34" s="1282">
        <v>301</v>
      </c>
      <c r="N34" s="1282">
        <v>30</v>
      </c>
      <c r="O34" s="1282">
        <v>-1</v>
      </c>
      <c r="P34" s="1282">
        <v>-25</v>
      </c>
      <c r="Q34" s="1282">
        <v>1469</v>
      </c>
      <c r="R34" s="1282">
        <v>-4255</v>
      </c>
      <c r="S34" s="1282">
        <v>0</v>
      </c>
      <c r="T34" s="1282">
        <v>0</v>
      </c>
      <c r="U34" s="1282">
        <v>9158</v>
      </c>
      <c r="V34" s="1282">
        <v>0</v>
      </c>
      <c r="W34" s="1282">
        <v>-3</v>
      </c>
      <c r="X34" s="1282">
        <v>-1</v>
      </c>
      <c r="Y34" s="1282">
        <v>-1</v>
      </c>
      <c r="Z34" s="1282">
        <v>0</v>
      </c>
      <c r="AA34" s="1285">
        <v>6672</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-657</v>
      </c>
      <c r="N51" s="1282">
        <v>0</v>
      </c>
      <c r="O51" s="1282">
        <v>0</v>
      </c>
      <c r="P51" s="1282">
        <v>0</v>
      </c>
      <c r="Q51" s="1282">
        <v>1195</v>
      </c>
      <c r="R51" s="1282">
        <v>-700</v>
      </c>
      <c r="S51" s="1282">
        <v>0</v>
      </c>
      <c r="T51" s="1282">
        <v>0</v>
      </c>
      <c r="U51" s="1282">
        <v>5901</v>
      </c>
      <c r="V51" s="1282">
        <v>0</v>
      </c>
      <c r="W51" s="1282">
        <v>0</v>
      </c>
      <c r="X51" s="1282">
        <v>0</v>
      </c>
      <c r="Y51" s="1282">
        <v>0</v>
      </c>
      <c r="Z51" s="1282">
        <v>0</v>
      </c>
      <c r="AA51" s="1285">
        <v>5739</v>
      </c>
    </row>
    <row r="52" spans="2:27" ht="12" customHeight="1">
      <c r="B52" s="3957" t="s">
        <v>764</v>
      </c>
      <c r="C52" s="43"/>
      <c r="D52" s="43"/>
      <c r="E52" s="43"/>
      <c r="F52" s="43"/>
      <c r="G52" s="43"/>
      <c r="H52" s="43"/>
      <c r="I52" s="43"/>
      <c r="J52" s="43"/>
      <c r="K52" s="43"/>
      <c r="L52" s="171" t="s">
        <v>136</v>
      </c>
      <c r="M52" s="1282">
        <v>-657</v>
      </c>
      <c r="N52" s="1282">
        <v>0</v>
      </c>
      <c r="O52" s="1282">
        <v>0</v>
      </c>
      <c r="P52" s="1282">
        <v>0</v>
      </c>
      <c r="Q52" s="1282">
        <v>1195</v>
      </c>
      <c r="R52" s="1282">
        <v>-700</v>
      </c>
      <c r="S52" s="1282">
        <v>0</v>
      </c>
      <c r="T52" s="1282">
        <v>0</v>
      </c>
      <c r="U52" s="1282">
        <v>5901</v>
      </c>
      <c r="V52" s="1282">
        <v>0</v>
      </c>
      <c r="W52" s="1282">
        <v>0</v>
      </c>
      <c r="X52" s="1282">
        <v>0</v>
      </c>
      <c r="Y52" s="1282">
        <v>0</v>
      </c>
      <c r="Z52" s="1282">
        <v>0</v>
      </c>
      <c r="AA52" s="1285">
        <v>5739</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520</v>
      </c>
      <c r="N62" s="1282">
        <v>168</v>
      </c>
      <c r="O62" s="1282">
        <v>-187</v>
      </c>
      <c r="P62" s="1282">
        <v>-18</v>
      </c>
      <c r="Q62" s="1282">
        <v>4464</v>
      </c>
      <c r="R62" s="1282">
        <v>-862</v>
      </c>
      <c r="S62" s="1282">
        <v>835</v>
      </c>
      <c r="T62" s="1282">
        <v>267</v>
      </c>
      <c r="U62" s="1282">
        <v>18174</v>
      </c>
      <c r="V62" s="1282">
        <v>143</v>
      </c>
      <c r="W62" s="1282">
        <v>-3</v>
      </c>
      <c r="X62" s="1282">
        <v>1</v>
      </c>
      <c r="Y62" s="1282">
        <v>-1</v>
      </c>
      <c r="Z62" s="1282">
        <v>0</v>
      </c>
      <c r="AA62" s="1285">
        <v>23501</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130</v>
      </c>
      <c r="N64" s="1286">
        <v>42</v>
      </c>
      <c r="O64" s="1286">
        <v>-47</v>
      </c>
      <c r="P64" s="1286">
        <v>296</v>
      </c>
      <c r="Q64" s="1286">
        <v>1153</v>
      </c>
      <c r="R64" s="1286">
        <v>-190</v>
      </c>
      <c r="S64" s="1286">
        <v>209</v>
      </c>
      <c r="T64" s="1286">
        <v>67</v>
      </c>
      <c r="U64" s="1286">
        <v>4456</v>
      </c>
      <c r="V64" s="1286">
        <v>36</v>
      </c>
      <c r="W64" s="1286">
        <v>-1</v>
      </c>
      <c r="X64" s="1286">
        <v>0</v>
      </c>
      <c r="Y64" s="1286">
        <v>0</v>
      </c>
      <c r="Z64" s="1286">
        <v>0</v>
      </c>
      <c r="AA64" s="1287">
        <v>6151</v>
      </c>
    </row>
    <row r="65" spans="2:27" ht="12" customHeight="1">
      <c r="B65" s="3963" t="s">
        <v>1330</v>
      </c>
      <c r="C65" s="3964"/>
      <c r="D65" s="3964"/>
      <c r="E65" s="3964"/>
      <c r="F65" s="3964"/>
      <c r="G65" s="3964"/>
      <c r="H65" s="3964"/>
      <c r="I65" s="3964"/>
      <c r="J65" s="3964"/>
      <c r="K65" s="3964"/>
      <c r="L65" s="1294" t="s">
        <v>104</v>
      </c>
      <c r="M65" s="1295">
        <v>390</v>
      </c>
      <c r="N65" s="1295">
        <v>126</v>
      </c>
      <c r="O65" s="1295">
        <v>-140</v>
      </c>
      <c r="P65" s="1295">
        <v>-314</v>
      </c>
      <c r="Q65" s="1295">
        <v>3311</v>
      </c>
      <c r="R65" s="1295">
        <v>-672</v>
      </c>
      <c r="S65" s="1295">
        <v>626</v>
      </c>
      <c r="T65" s="1295">
        <v>200</v>
      </c>
      <c r="U65" s="1295">
        <v>13718</v>
      </c>
      <c r="V65" s="1295">
        <v>107</v>
      </c>
      <c r="W65" s="1295">
        <v>-2</v>
      </c>
      <c r="X65" s="1295">
        <v>1</v>
      </c>
      <c r="Y65" s="1295">
        <v>-1</v>
      </c>
      <c r="Z65" s="1295">
        <v>0</v>
      </c>
      <c r="AA65" s="1296">
        <v>17350</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1339</v>
      </c>
      <c r="C4" s="29"/>
      <c r="D4" s="29"/>
      <c r="E4" s="149"/>
      <c r="F4" s="149"/>
      <c r="G4" s="149"/>
      <c r="H4" s="149"/>
      <c r="I4" s="149"/>
      <c r="J4" s="28" t="s">
        <v>1340</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1341</v>
      </c>
      <c r="F10" s="4035" t="s">
        <v>1148</v>
      </c>
      <c r="G10" s="4035"/>
      <c r="H10" s="4035"/>
      <c r="I10" s="1194" t="s">
        <v>192</v>
      </c>
      <c r="J10" s="1318">
        <f t="shared" ref="J10:X10" si="0">IF(ISERROR((J78/J141)*100),"",(J78/J141)*100)</f>
        <v>171.09375</v>
      </c>
      <c r="K10" s="1318">
        <f t="shared" si="0"/>
        <v>367.56756756756761</v>
      </c>
      <c r="L10" s="1318">
        <f t="shared" si="0"/>
        <v>-44.366197183098592</v>
      </c>
      <c r="M10" s="1318">
        <f t="shared" si="0"/>
        <v>3.5294117647058822</v>
      </c>
      <c r="N10" s="1318">
        <f t="shared" si="0"/>
        <v>39.287275907302146</v>
      </c>
      <c r="O10" s="1318">
        <f t="shared" si="0"/>
        <v>56.133625410733842</v>
      </c>
      <c r="P10" s="1318">
        <f t="shared" si="0"/>
        <v>454.64480874316939</v>
      </c>
      <c r="Q10" s="1318">
        <f t="shared" si="0"/>
        <v>75.211267605633807</v>
      </c>
      <c r="R10" s="1318">
        <f t="shared" si="0"/>
        <v>26.551753417678526</v>
      </c>
      <c r="S10" s="1318">
        <f t="shared" si="0"/>
        <v>36.986301369863014</v>
      </c>
      <c r="T10" s="1318">
        <f t="shared" si="0"/>
        <v>0</v>
      </c>
      <c r="U10" s="1318">
        <f t="shared" si="0"/>
        <v>18.75</v>
      </c>
      <c r="V10" s="1318">
        <f t="shared" si="0"/>
        <v>0</v>
      </c>
      <c r="W10" s="1318" t="str">
        <f t="shared" si="0"/>
        <v/>
      </c>
      <c r="X10" s="1319">
        <f t="shared" si="0"/>
        <v>43.095828810668316</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1342</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171.09375</v>
      </c>
      <c r="K13" s="1318">
        <f t="shared" si="3"/>
        <v>367.56756756756761</v>
      </c>
      <c r="L13" s="1318">
        <f t="shared" si="3"/>
        <v>-44.366197183098592</v>
      </c>
      <c r="M13" s="1318">
        <f t="shared" si="3"/>
        <v>3.5294117647058822</v>
      </c>
      <c r="N13" s="1318" t="str">
        <f t="shared" si="3"/>
        <v/>
      </c>
      <c r="O13" s="1318">
        <f t="shared" si="3"/>
        <v>56.133625410733842</v>
      </c>
      <c r="P13" s="1318">
        <f t="shared" si="3"/>
        <v>454.64480874316939</v>
      </c>
      <c r="Q13" s="1318">
        <f t="shared" si="3"/>
        <v>75.211267605633807</v>
      </c>
      <c r="R13" s="1318">
        <f t="shared" si="3"/>
        <v>26.551753417678526</v>
      </c>
      <c r="S13" s="1318">
        <f t="shared" si="3"/>
        <v>36.986301369863014</v>
      </c>
      <c r="T13" s="1318">
        <f t="shared" si="3"/>
        <v>0</v>
      </c>
      <c r="U13" s="1318">
        <f t="shared" si="3"/>
        <v>18.75</v>
      </c>
      <c r="V13" s="1318">
        <f t="shared" si="3"/>
        <v>0</v>
      </c>
      <c r="W13" s="1318" t="str">
        <f t="shared" si="3"/>
        <v/>
      </c>
      <c r="X13" s="1319">
        <f t="shared" si="3"/>
        <v>43.095828810668316</v>
      </c>
      <c r="Y13" s="1107"/>
      <c r="Z13" s="1107"/>
      <c r="AA13" s="1107"/>
      <c r="AB13" s="1107"/>
    </row>
    <row r="14" spans="1:28" ht="12" customHeight="1">
      <c r="A14" s="1107"/>
      <c r="B14" s="1118"/>
      <c r="C14" s="1107"/>
      <c r="D14" s="1107"/>
      <c r="E14" s="1126" t="s">
        <v>1341</v>
      </c>
      <c r="F14" s="3968" t="s">
        <v>1343</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1344</v>
      </c>
      <c r="C15" s="3988"/>
      <c r="D15" s="3988"/>
      <c r="E15" s="3988"/>
      <c r="F15" s="3988"/>
      <c r="G15" s="3988"/>
      <c r="H15" s="3988"/>
      <c r="I15" s="1194" t="s">
        <v>102</v>
      </c>
      <c r="J15" s="1318">
        <f t="shared" ref="J15:X15" si="5">IF(ISERROR((J83/J146)*100),"",(J83/J146)*100)</f>
        <v>171.09375</v>
      </c>
      <c r="K15" s="1318">
        <f t="shared" si="5"/>
        <v>367.56756756756761</v>
      </c>
      <c r="L15" s="1318">
        <f t="shared" si="5"/>
        <v>-44.366197183098592</v>
      </c>
      <c r="M15" s="1318">
        <f t="shared" si="5"/>
        <v>3.5294117647058822</v>
      </c>
      <c r="N15" s="1318">
        <f t="shared" si="5"/>
        <v>39.287275907302146</v>
      </c>
      <c r="O15" s="1318">
        <f t="shared" si="5"/>
        <v>56.133625410733842</v>
      </c>
      <c r="P15" s="1318">
        <f t="shared" si="5"/>
        <v>454.64480874316939</v>
      </c>
      <c r="Q15" s="1318">
        <f t="shared" si="5"/>
        <v>75.211267605633807</v>
      </c>
      <c r="R15" s="1318">
        <f t="shared" si="5"/>
        <v>26.551753417678526</v>
      </c>
      <c r="S15" s="1318">
        <f t="shared" si="5"/>
        <v>36.986301369863014</v>
      </c>
      <c r="T15" s="1318">
        <f t="shared" si="5"/>
        <v>0</v>
      </c>
      <c r="U15" s="1318">
        <f t="shared" si="5"/>
        <v>18.75</v>
      </c>
      <c r="V15" s="1318">
        <f t="shared" si="5"/>
        <v>0</v>
      </c>
      <c r="W15" s="1318" t="str">
        <f t="shared" si="5"/>
        <v/>
      </c>
      <c r="X15" s="1319">
        <f t="shared" si="5"/>
        <v>43.095828810668316</v>
      </c>
      <c r="Y15" s="1107"/>
      <c r="Z15" s="1107"/>
      <c r="AA15" s="1107"/>
      <c r="AB15" s="1107"/>
    </row>
    <row r="16" spans="1:28" ht="12" customHeight="1">
      <c r="A16" s="1107"/>
      <c r="B16" s="3970" t="s">
        <v>1345</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128.08219178082192</v>
      </c>
      <c r="K18" s="1318">
        <f t="shared" si="7"/>
        <v>-60.714285714285708</v>
      </c>
      <c r="L18" s="1318">
        <f t="shared" si="7"/>
        <v>-26.630434782608699</v>
      </c>
      <c r="M18" s="1318">
        <f t="shared" si="7"/>
        <v>-39.622641509433961</v>
      </c>
      <c r="N18" s="1318">
        <f t="shared" si="7"/>
        <v>31.235059760956176</v>
      </c>
      <c r="O18" s="1318" t="str">
        <f t="shared" si="7"/>
        <v/>
      </c>
      <c r="P18" s="1318" t="str">
        <f t="shared" si="7"/>
        <v/>
      </c>
      <c r="Q18" s="1318" t="str">
        <f t="shared" si="7"/>
        <v/>
      </c>
      <c r="R18" s="1318">
        <f t="shared" si="7"/>
        <v>97.421504999122959</v>
      </c>
      <c r="S18" s="1318" t="str">
        <f t="shared" si="7"/>
        <v/>
      </c>
      <c r="T18" s="1318">
        <f t="shared" si="7"/>
        <v>-318.18181818181819</v>
      </c>
      <c r="U18" s="1318">
        <f t="shared" si="7"/>
        <v>-20</v>
      </c>
      <c r="V18" s="1318">
        <f t="shared" si="7"/>
        <v>-100</v>
      </c>
      <c r="W18" s="1318" t="str">
        <f t="shared" si="7"/>
        <v/>
      </c>
      <c r="X18" s="1319">
        <f t="shared" si="7"/>
        <v>98.669859005054533</v>
      </c>
      <c r="Y18" s="1107"/>
      <c r="Z18" s="1107"/>
      <c r="AA18" s="1107"/>
      <c r="AB18" s="1107"/>
    </row>
    <row r="19" spans="1:28" ht="12" customHeight="1">
      <c r="A19" s="1107"/>
      <c r="B19" s="1136"/>
      <c r="C19" s="1137"/>
      <c r="D19" s="1137"/>
      <c r="E19" s="1137"/>
      <c r="F19" s="1137"/>
      <c r="G19" s="3976" t="s">
        <v>130</v>
      </c>
      <c r="H19" s="3976"/>
      <c r="I19" s="1194" t="s">
        <v>425</v>
      </c>
      <c r="J19" s="1318">
        <f t="shared" ref="J19:X19" si="8">IF(ISERROR((J87/J150)*100),"",(J87/J150)*100)</f>
        <v>170</v>
      </c>
      <c r="K19" s="1318">
        <f t="shared" si="8"/>
        <v>16.666666666666664</v>
      </c>
      <c r="L19" s="1318">
        <f t="shared" si="8"/>
        <v>133.33333333333331</v>
      </c>
      <c r="M19" s="1318">
        <f t="shared" si="8"/>
        <v>-23.333333333333332</v>
      </c>
      <c r="N19" s="1318" t="str">
        <f t="shared" si="8"/>
        <v/>
      </c>
      <c r="O19" s="1318">
        <f t="shared" si="8"/>
        <v>-277000</v>
      </c>
      <c r="P19" s="1318" t="str">
        <f t="shared" si="8"/>
        <v/>
      </c>
      <c r="Q19" s="1318" t="str">
        <f t="shared" si="8"/>
        <v/>
      </c>
      <c r="R19" s="1318">
        <f t="shared" si="8"/>
        <v>170.63291139240505</v>
      </c>
      <c r="S19" s="1318" t="str">
        <f t="shared" si="8"/>
        <v/>
      </c>
      <c r="T19" s="1318">
        <f t="shared" si="8"/>
        <v>400</v>
      </c>
      <c r="U19" s="1318">
        <f t="shared" si="8"/>
        <v>-100</v>
      </c>
      <c r="V19" s="1318" t="str">
        <f t="shared" si="8"/>
        <v/>
      </c>
      <c r="W19" s="1318" t="str">
        <f t="shared" si="8"/>
        <v/>
      </c>
      <c r="X19" s="1319">
        <f t="shared" si="8"/>
        <v>-153.81114903299203</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80.232558139534888</v>
      </c>
      <c r="K20" s="1318">
        <f t="shared" si="9"/>
        <v>86.111111111111114</v>
      </c>
      <c r="L20" s="1318">
        <f t="shared" si="9"/>
        <v>9.9236641221374047</v>
      </c>
      <c r="M20" s="1318">
        <f t="shared" si="9"/>
        <v>51.428571428571423</v>
      </c>
      <c r="N20" s="1318">
        <f t="shared" si="9"/>
        <v>110.76604554865423</v>
      </c>
      <c r="O20" s="1318" t="str">
        <f t="shared" si="9"/>
        <v/>
      </c>
      <c r="P20" s="1318" t="str">
        <f t="shared" si="9"/>
        <v/>
      </c>
      <c r="Q20" s="1318" t="str">
        <f t="shared" si="9"/>
        <v/>
      </c>
      <c r="R20" s="1318">
        <f t="shared" si="9"/>
        <v>64.763897190675436</v>
      </c>
      <c r="S20" s="1318" t="str">
        <f t="shared" si="9"/>
        <v/>
      </c>
      <c r="T20" s="1318">
        <f t="shared" si="9"/>
        <v>272.72727272727269</v>
      </c>
      <c r="U20" s="1318">
        <f t="shared" si="9"/>
        <v>0</v>
      </c>
      <c r="V20" s="1318">
        <f t="shared" si="9"/>
        <v>0</v>
      </c>
      <c r="W20" s="1318" t="str">
        <f t="shared" si="9"/>
        <v/>
      </c>
      <c r="X20" s="1319">
        <f t="shared" si="9"/>
        <v>69.777777777777786</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115.07936507936508</v>
      </c>
      <c r="K21" s="1318">
        <f t="shared" si="10"/>
        <v>21.641791044776117</v>
      </c>
      <c r="L21" s="1318">
        <f t="shared" si="10"/>
        <v>1.1594202898550725</v>
      </c>
      <c r="M21" s="1318">
        <f t="shared" si="10"/>
        <v>-5.4421768707482991</v>
      </c>
      <c r="N21" s="1318">
        <f t="shared" si="10"/>
        <v>65.781179648806841</v>
      </c>
      <c r="O21" s="1318">
        <f t="shared" si="10"/>
        <v>-147000</v>
      </c>
      <c r="P21" s="1318" t="str">
        <f t="shared" si="10"/>
        <v/>
      </c>
      <c r="Q21" s="1318" t="str">
        <f t="shared" si="10"/>
        <v/>
      </c>
      <c r="R21" s="1318">
        <f t="shared" si="10"/>
        <v>92.192741689539488</v>
      </c>
      <c r="S21" s="1318" t="str">
        <f t="shared" si="10"/>
        <v/>
      </c>
      <c r="T21" s="1318">
        <f t="shared" si="10"/>
        <v>-4.3478260869565215</v>
      </c>
      <c r="U21" s="1318">
        <f t="shared" si="10"/>
        <v>-15.384615384615385</v>
      </c>
      <c r="V21" s="1318">
        <f t="shared" si="10"/>
        <v>-50</v>
      </c>
      <c r="W21" s="1318" t="str">
        <f t="shared" si="10"/>
        <v/>
      </c>
      <c r="X21" s="1319">
        <f t="shared" si="10"/>
        <v>71.353452217649746</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0</v>
      </c>
      <c r="K22" s="1318">
        <f t="shared" si="11"/>
        <v>0</v>
      </c>
      <c r="L22" s="1318">
        <f t="shared" si="11"/>
        <v>-300</v>
      </c>
      <c r="M22" s="1318">
        <f t="shared" si="11"/>
        <v>0</v>
      </c>
      <c r="N22" s="1318">
        <f t="shared" si="11"/>
        <v>12.5</v>
      </c>
      <c r="O22" s="1318" t="str">
        <f t="shared" si="11"/>
        <v/>
      </c>
      <c r="P22" s="1318" t="str">
        <f t="shared" si="11"/>
        <v/>
      </c>
      <c r="Q22" s="1318" t="str">
        <f t="shared" si="11"/>
        <v/>
      </c>
      <c r="R22" s="1318">
        <f t="shared" si="11"/>
        <v>25</v>
      </c>
      <c r="S22" s="1318" t="str">
        <f t="shared" si="11"/>
        <v/>
      </c>
      <c r="T22" s="1318" t="str">
        <f t="shared" si="11"/>
        <v/>
      </c>
      <c r="U22" s="1318" t="str">
        <f t="shared" si="11"/>
        <v/>
      </c>
      <c r="V22" s="1318" t="str">
        <f t="shared" si="11"/>
        <v/>
      </c>
      <c r="W22" s="1318" t="str">
        <f t="shared" si="11"/>
        <v/>
      </c>
      <c r="X22" s="1319">
        <f t="shared" si="11"/>
        <v>-383.33333333333337</v>
      </c>
      <c r="Y22" s="1107"/>
      <c r="Z22" s="1107"/>
      <c r="AA22" s="1107"/>
      <c r="AB22" s="1107"/>
    </row>
    <row r="23" spans="1:28" ht="12" customHeight="1">
      <c r="A23" s="1107"/>
      <c r="B23" s="1136"/>
      <c r="C23" s="1137"/>
      <c r="D23" s="1137"/>
      <c r="E23" s="1137"/>
      <c r="F23" s="1162"/>
      <c r="G23" s="3968" t="s">
        <v>1346</v>
      </c>
      <c r="H23" s="3968"/>
      <c r="I23" s="1194" t="s">
        <v>503</v>
      </c>
      <c r="J23" s="1318">
        <f t="shared" ref="J23:X23" si="12">IF(ISERROR((J91/J154)*100),"",(J91/J154)*100)</f>
        <v>0</v>
      </c>
      <c r="K23" s="1318">
        <f t="shared" si="12"/>
        <v>0</v>
      </c>
      <c r="L23" s="1318">
        <f t="shared" si="12"/>
        <v>-100</v>
      </c>
      <c r="M23" s="1318">
        <f t="shared" si="12"/>
        <v>-100</v>
      </c>
      <c r="N23" s="1318" t="str">
        <f t="shared" si="12"/>
        <v/>
      </c>
      <c r="O23" s="1318" t="str">
        <f t="shared" si="12"/>
        <v/>
      </c>
      <c r="P23" s="1318" t="str">
        <f t="shared" si="12"/>
        <v/>
      </c>
      <c r="Q23" s="1318" t="str">
        <f t="shared" si="12"/>
        <v/>
      </c>
      <c r="R23" s="1318">
        <f t="shared" si="12"/>
        <v>-114.28571428571428</v>
      </c>
      <c r="S23" s="1318" t="str">
        <f t="shared" si="12"/>
        <v/>
      </c>
      <c r="T23" s="1318" t="str">
        <f t="shared" si="12"/>
        <v/>
      </c>
      <c r="U23" s="1318" t="str">
        <f t="shared" si="12"/>
        <v/>
      </c>
      <c r="V23" s="1318" t="str">
        <f t="shared" si="12"/>
        <v/>
      </c>
      <c r="W23" s="1318" t="str">
        <f t="shared" si="12"/>
        <v/>
      </c>
      <c r="X23" s="1319">
        <f t="shared" si="12"/>
        <v>-15716.666666666666</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0</v>
      </c>
      <c r="K24" s="1318" t="str">
        <f t="shared" si="13"/>
        <v/>
      </c>
      <c r="L24" s="1318">
        <f t="shared" si="13"/>
        <v>0</v>
      </c>
      <c r="M24" s="1318">
        <f t="shared" si="13"/>
        <v>0</v>
      </c>
      <c r="N24" s="1318">
        <f t="shared" si="13"/>
        <v>46.153846153846153</v>
      </c>
      <c r="O24" s="1318" t="str">
        <f t="shared" si="13"/>
        <v/>
      </c>
      <c r="P24" s="1318" t="str">
        <f t="shared" si="13"/>
        <v/>
      </c>
      <c r="Q24" s="1318" t="str">
        <f t="shared" si="13"/>
        <v/>
      </c>
      <c r="R24" s="1318">
        <f t="shared" si="13"/>
        <v>93.939393939393938</v>
      </c>
      <c r="S24" s="1318" t="str">
        <f t="shared" si="13"/>
        <v/>
      </c>
      <c r="T24" s="1318" t="str">
        <f t="shared" si="13"/>
        <v/>
      </c>
      <c r="U24" s="1318" t="str">
        <f t="shared" si="13"/>
        <v/>
      </c>
      <c r="V24" s="1318" t="str">
        <f t="shared" si="13"/>
        <v/>
      </c>
      <c r="W24" s="1318" t="str">
        <f t="shared" si="13"/>
        <v/>
      </c>
      <c r="X24" s="1319">
        <f t="shared" si="13"/>
        <v>74</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0</v>
      </c>
      <c r="K25" s="1318">
        <f t="shared" si="14"/>
        <v>0</v>
      </c>
      <c r="L25" s="1318">
        <f t="shared" si="14"/>
        <v>-133.33333333333331</v>
      </c>
      <c r="M25" s="1318">
        <f t="shared" si="14"/>
        <v>-28.571428571428569</v>
      </c>
      <c r="N25" s="1318">
        <f t="shared" si="14"/>
        <v>33.333333333333329</v>
      </c>
      <c r="O25" s="1318" t="str">
        <f t="shared" si="14"/>
        <v/>
      </c>
      <c r="P25" s="1318" t="str">
        <f t="shared" si="14"/>
        <v/>
      </c>
      <c r="Q25" s="1318" t="str">
        <f t="shared" si="14"/>
        <v/>
      </c>
      <c r="R25" s="1318">
        <f t="shared" si="14"/>
        <v>48.214285714285715</v>
      </c>
      <c r="S25" s="1318" t="str">
        <f t="shared" si="14"/>
        <v/>
      </c>
      <c r="T25" s="1318" t="str">
        <f t="shared" si="14"/>
        <v/>
      </c>
      <c r="U25" s="1318" t="str">
        <f t="shared" si="14"/>
        <v/>
      </c>
      <c r="V25" s="1318" t="str">
        <f t="shared" si="14"/>
        <v/>
      </c>
      <c r="W25" s="1318" t="str">
        <f t="shared" si="14"/>
        <v/>
      </c>
      <c r="X25" s="1319">
        <f t="shared" si="14"/>
        <v>-2134.7826086956525</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50</v>
      </c>
      <c r="K26" s="1318">
        <f t="shared" si="15"/>
        <v>0</v>
      </c>
      <c r="L26" s="1318">
        <f t="shared" si="15"/>
        <v>30</v>
      </c>
      <c r="M26" s="1318">
        <f t="shared" si="15"/>
        <v>20</v>
      </c>
      <c r="N26" s="1318" t="str">
        <f t="shared" si="15"/>
        <v/>
      </c>
      <c r="O26" s="1318" t="str">
        <f t="shared" si="15"/>
        <v/>
      </c>
      <c r="P26" s="1318" t="str">
        <f t="shared" si="15"/>
        <v/>
      </c>
      <c r="Q26" s="1318" t="str">
        <f t="shared" si="15"/>
        <v/>
      </c>
      <c r="R26" s="1318">
        <f t="shared" si="15"/>
        <v>88.235294117647058</v>
      </c>
      <c r="S26" s="1318" t="str">
        <f t="shared" si="15"/>
        <v/>
      </c>
      <c r="T26" s="1318" t="str">
        <f t="shared" si="15"/>
        <v/>
      </c>
      <c r="U26" s="1318">
        <f t="shared" si="15"/>
        <v>0</v>
      </c>
      <c r="V26" s="1318" t="str">
        <f t="shared" si="15"/>
        <v/>
      </c>
      <c r="W26" s="1318" t="str">
        <f t="shared" si="15"/>
        <v/>
      </c>
      <c r="X26" s="1319">
        <f t="shared" si="15"/>
        <v>101.5625</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100</v>
      </c>
      <c r="K27" s="1318" t="str">
        <f t="shared" si="16"/>
        <v/>
      </c>
      <c r="L27" s="1318">
        <f t="shared" si="16"/>
        <v>50</v>
      </c>
      <c r="M27" s="1318">
        <f t="shared" si="16"/>
        <v>0</v>
      </c>
      <c r="N27" s="1318" t="str">
        <f t="shared" si="16"/>
        <v/>
      </c>
      <c r="O27" s="1318" t="str">
        <f t="shared" si="16"/>
        <v/>
      </c>
      <c r="P27" s="1318" t="str">
        <f t="shared" si="16"/>
        <v/>
      </c>
      <c r="Q27" s="1318" t="str">
        <f t="shared" si="16"/>
        <v/>
      </c>
      <c r="R27" s="1318">
        <f t="shared" si="16"/>
        <v>200</v>
      </c>
      <c r="S27" s="1318" t="str">
        <f t="shared" si="16"/>
        <v/>
      </c>
      <c r="T27" s="1318" t="str">
        <f t="shared" si="16"/>
        <v/>
      </c>
      <c r="U27" s="1318" t="str">
        <f t="shared" si="16"/>
        <v/>
      </c>
      <c r="V27" s="1318" t="str">
        <f t="shared" si="16"/>
        <v/>
      </c>
      <c r="W27" s="1318" t="str">
        <f t="shared" si="16"/>
        <v/>
      </c>
      <c r="X27" s="1319">
        <f t="shared" si="16"/>
        <v>-1939.9999999999998</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133.33333333333331</v>
      </c>
      <c r="K28" s="1318">
        <f t="shared" si="17"/>
        <v>100</v>
      </c>
      <c r="L28" s="1318">
        <f t="shared" si="17"/>
        <v>100</v>
      </c>
      <c r="M28" s="1318">
        <f t="shared" si="17"/>
        <v>150</v>
      </c>
      <c r="N28" s="1318" t="str">
        <f t="shared" si="17"/>
        <v/>
      </c>
      <c r="O28" s="1318" t="str">
        <f t="shared" si="17"/>
        <v/>
      </c>
      <c r="P28" s="1318" t="str">
        <f t="shared" si="17"/>
        <v/>
      </c>
      <c r="Q28" s="1318" t="str">
        <f t="shared" si="17"/>
        <v/>
      </c>
      <c r="R28" s="1318">
        <f t="shared" si="17"/>
        <v>66.666666666666657</v>
      </c>
      <c r="S28" s="1318" t="str">
        <f t="shared" si="17"/>
        <v/>
      </c>
      <c r="T28" s="1318" t="str">
        <f t="shared" si="17"/>
        <v/>
      </c>
      <c r="U28" s="1318">
        <f t="shared" si="17"/>
        <v>0</v>
      </c>
      <c r="V28" s="1318" t="str">
        <f t="shared" si="17"/>
        <v/>
      </c>
      <c r="W28" s="1318" t="str">
        <f t="shared" si="17"/>
        <v/>
      </c>
      <c r="X28" s="1319">
        <f t="shared" si="17"/>
        <v>21.739130434782609</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71.428571428571431</v>
      </c>
      <c r="K29" s="1318">
        <f t="shared" si="18"/>
        <v>20</v>
      </c>
      <c r="L29" s="1318">
        <f t="shared" si="18"/>
        <v>50</v>
      </c>
      <c r="M29" s="1318">
        <f t="shared" si="18"/>
        <v>50</v>
      </c>
      <c r="N29" s="1318" t="str">
        <f t="shared" si="18"/>
        <v/>
      </c>
      <c r="O29" s="1318" t="str">
        <f t="shared" si="18"/>
        <v/>
      </c>
      <c r="P29" s="1318" t="str">
        <f t="shared" si="18"/>
        <v/>
      </c>
      <c r="Q29" s="1318" t="str">
        <f t="shared" si="18"/>
        <v/>
      </c>
      <c r="R29" s="1318">
        <f t="shared" si="18"/>
        <v>85.106382978723403</v>
      </c>
      <c r="S29" s="1318" t="str">
        <f t="shared" si="18"/>
        <v/>
      </c>
      <c r="T29" s="1318" t="str">
        <f t="shared" si="18"/>
        <v/>
      </c>
      <c r="U29" s="1318">
        <f t="shared" si="18"/>
        <v>0</v>
      </c>
      <c r="V29" s="1318" t="str">
        <f t="shared" si="18"/>
        <v/>
      </c>
      <c r="W29" s="1318" t="str">
        <f t="shared" si="18"/>
        <v/>
      </c>
      <c r="X29" s="1319">
        <f t="shared" si="18"/>
        <v>-29.347826086956523</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122.29299363057325</v>
      </c>
      <c r="K30" s="1318">
        <f t="shared" si="19"/>
        <v>-55.737704918032783</v>
      </c>
      <c r="L30" s="1318">
        <f t="shared" si="19"/>
        <v>-25.128205128205128</v>
      </c>
      <c r="M30" s="1318">
        <f t="shared" si="19"/>
        <v>-37.125748502994007</v>
      </c>
      <c r="N30" s="1318">
        <f t="shared" si="19"/>
        <v>31.116389548693586</v>
      </c>
      <c r="O30" s="1318" t="str">
        <f t="shared" si="19"/>
        <v/>
      </c>
      <c r="P30" s="1318" t="str">
        <f t="shared" si="19"/>
        <v/>
      </c>
      <c r="Q30" s="1318" t="str">
        <f t="shared" si="19"/>
        <v/>
      </c>
      <c r="R30" s="1318">
        <f t="shared" si="19"/>
        <v>97.165710311250223</v>
      </c>
      <c r="S30" s="1318" t="str">
        <f t="shared" si="19"/>
        <v/>
      </c>
      <c r="T30" s="1318">
        <f t="shared" si="19"/>
        <v>-318.18181818181819</v>
      </c>
      <c r="U30" s="1318">
        <f t="shared" si="19"/>
        <v>-16.666666666666664</v>
      </c>
      <c r="V30" s="1318">
        <f t="shared" si="19"/>
        <v>-100</v>
      </c>
      <c r="W30" s="1318" t="str">
        <f t="shared" si="19"/>
        <v/>
      </c>
      <c r="X30" s="1319">
        <f t="shared" si="19"/>
        <v>96.794534944823965</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159.09090909090909</v>
      </c>
      <c r="K31" s="1318">
        <f t="shared" si="20"/>
        <v>14.285714285714285</v>
      </c>
      <c r="L31" s="1318">
        <f t="shared" si="20"/>
        <v>121.21212121212122</v>
      </c>
      <c r="M31" s="1318">
        <f t="shared" si="20"/>
        <v>-27.27272727272727</v>
      </c>
      <c r="N31" s="1318" t="str">
        <f t="shared" si="20"/>
        <v/>
      </c>
      <c r="O31" s="1318">
        <f t="shared" si="20"/>
        <v>-474600</v>
      </c>
      <c r="P31" s="1318" t="str">
        <f t="shared" si="20"/>
        <v/>
      </c>
      <c r="Q31" s="1318" t="str">
        <f t="shared" si="20"/>
        <v/>
      </c>
      <c r="R31" s="1318">
        <f t="shared" si="20"/>
        <v>168.1704260651629</v>
      </c>
      <c r="S31" s="1318" t="str">
        <f t="shared" si="20"/>
        <v/>
      </c>
      <c r="T31" s="1318">
        <f t="shared" si="20"/>
        <v>400</v>
      </c>
      <c r="U31" s="1318">
        <f t="shared" si="20"/>
        <v>-100</v>
      </c>
      <c r="V31" s="1318" t="str">
        <f t="shared" si="20"/>
        <v/>
      </c>
      <c r="W31" s="1318" t="str">
        <f t="shared" si="20"/>
        <v/>
      </c>
      <c r="X31" s="1319">
        <f t="shared" si="20"/>
        <v>-372.20982142857144</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81.111111111111114</v>
      </c>
      <c r="K32" s="1318">
        <f t="shared" si="21"/>
        <v>86.301369863013704</v>
      </c>
      <c r="L32" s="1318">
        <f t="shared" si="21"/>
        <v>12.5</v>
      </c>
      <c r="M32" s="1318">
        <f t="shared" si="21"/>
        <v>52.293577981651374</v>
      </c>
      <c r="N32" s="1318">
        <f t="shared" si="21"/>
        <v>109.90806945863125</v>
      </c>
      <c r="O32" s="1318" t="str">
        <f t="shared" si="21"/>
        <v/>
      </c>
      <c r="P32" s="1318" t="str">
        <f t="shared" si="21"/>
        <v/>
      </c>
      <c r="Q32" s="1318" t="str">
        <f t="shared" si="21"/>
        <v/>
      </c>
      <c r="R32" s="1318">
        <f t="shared" si="21"/>
        <v>65.054556178118546</v>
      </c>
      <c r="S32" s="1318" t="str">
        <f t="shared" si="21"/>
        <v/>
      </c>
      <c r="T32" s="1318">
        <f t="shared" si="21"/>
        <v>272.72727272727269</v>
      </c>
      <c r="U32" s="1318">
        <f t="shared" si="21"/>
        <v>0</v>
      </c>
      <c r="V32" s="1318">
        <f t="shared" si="21"/>
        <v>0</v>
      </c>
      <c r="W32" s="1318" t="str">
        <f t="shared" si="21"/>
        <v/>
      </c>
      <c r="X32" s="1319">
        <f t="shared" si="21"/>
        <v>69.59149645685703</v>
      </c>
      <c r="Y32" s="1107"/>
      <c r="Z32" s="1107"/>
      <c r="AA32" s="1107"/>
      <c r="AB32" s="1107"/>
    </row>
    <row r="33" spans="1:28" ht="12" customHeight="1">
      <c r="A33" s="1107"/>
      <c r="B33" s="3987" t="s">
        <v>1347</v>
      </c>
      <c r="C33" s="3988"/>
      <c r="D33" s="3988"/>
      <c r="E33" s="3988"/>
      <c r="F33" s="3988"/>
      <c r="G33" s="3988"/>
      <c r="H33" s="3988"/>
      <c r="I33" s="1194" t="s">
        <v>194</v>
      </c>
      <c r="J33" s="1318">
        <f t="shared" ref="J33:X33" si="22">IF(ISERROR((J101/J164)*100),"",(J101/J164)*100)</f>
        <v>111.52416356877323</v>
      </c>
      <c r="K33" s="1318">
        <f t="shared" si="22"/>
        <v>21.276595744680851</v>
      </c>
      <c r="L33" s="1318">
        <f t="shared" si="22"/>
        <v>2.197802197802198</v>
      </c>
      <c r="M33" s="1318">
        <f t="shared" si="22"/>
        <v>-4.5307443365695796</v>
      </c>
      <c r="N33" s="1318">
        <f t="shared" si="22"/>
        <v>65.477252453166813</v>
      </c>
      <c r="O33" s="1318">
        <f t="shared" si="22"/>
        <v>-355200</v>
      </c>
      <c r="P33" s="1318" t="str">
        <f t="shared" si="22"/>
        <v/>
      </c>
      <c r="Q33" s="1318" t="str">
        <f t="shared" si="22"/>
        <v/>
      </c>
      <c r="R33" s="1318">
        <f t="shared" si="22"/>
        <v>91.91146881287726</v>
      </c>
      <c r="S33" s="1318" t="str">
        <f t="shared" si="22"/>
        <v/>
      </c>
      <c r="T33" s="1318">
        <f t="shared" si="22"/>
        <v>-4.3478260869565215</v>
      </c>
      <c r="U33" s="1318">
        <f t="shared" si="22"/>
        <v>-13.333333333333334</v>
      </c>
      <c r="V33" s="1318">
        <f t="shared" si="22"/>
        <v>-50</v>
      </c>
      <c r="W33" s="1318" t="str">
        <f t="shared" si="22"/>
        <v/>
      </c>
      <c r="X33" s="1319">
        <f t="shared" si="22"/>
        <v>55.403577333533747</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1348</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1349</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1350</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1351</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1352</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1353</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f t="shared" ref="J50:X50" si="38">IF(ISERROR((J118/J181)*100),"",(J118/J181)*100)</f>
        <v>-92.016806722689068</v>
      </c>
      <c r="K50" s="1318" t="str">
        <f t="shared" si="38"/>
        <v/>
      </c>
      <c r="L50" s="1318" t="str">
        <f t="shared" si="38"/>
        <v/>
      </c>
      <c r="M50" s="1318" t="str">
        <f t="shared" si="38"/>
        <v/>
      </c>
      <c r="N50" s="1318">
        <f t="shared" si="38"/>
        <v>69.315545243619496</v>
      </c>
      <c r="O50" s="1318">
        <f t="shared" si="38"/>
        <v>-6.8146417445482861</v>
      </c>
      <c r="P50" s="1318" t="str">
        <f t="shared" si="38"/>
        <v/>
      </c>
      <c r="Q50" s="1318" t="str">
        <f t="shared" si="38"/>
        <v/>
      </c>
      <c r="R50" s="1318">
        <f t="shared" si="38"/>
        <v>95.238863783085861</v>
      </c>
      <c r="S50" s="1318" t="str">
        <f t="shared" si="38"/>
        <v/>
      </c>
      <c r="T50" s="1318" t="str">
        <f t="shared" si="38"/>
        <v/>
      </c>
      <c r="U50" s="1318" t="str">
        <f t="shared" si="38"/>
        <v/>
      </c>
      <c r="V50" s="1318" t="str">
        <f t="shared" si="38"/>
        <v/>
      </c>
      <c r="W50" s="1318" t="str">
        <f t="shared" si="38"/>
        <v/>
      </c>
      <c r="X50" s="1319">
        <f t="shared" si="38"/>
        <v>30.355442716597906</v>
      </c>
      <c r="Y50" s="1107"/>
      <c r="Z50" s="1107"/>
      <c r="AA50" s="1107"/>
      <c r="AB50" s="1107"/>
    </row>
    <row r="51" spans="1:28" ht="12" customHeight="1">
      <c r="A51" s="1107"/>
      <c r="B51" s="4051" t="s">
        <v>764</v>
      </c>
      <c r="C51" s="3968"/>
      <c r="D51" s="3968"/>
      <c r="E51" s="3968"/>
      <c r="F51" s="3968"/>
      <c r="G51" s="3968"/>
      <c r="H51" s="3968"/>
      <c r="I51" s="1194" t="s">
        <v>136</v>
      </c>
      <c r="J51" s="1318">
        <f t="shared" ref="J51:X51" si="39">IF(ISERROR((J119/J182)*100),"",(J119/J182)*100)</f>
        <v>-92.016806722689068</v>
      </c>
      <c r="K51" s="1318" t="str">
        <f t="shared" si="39"/>
        <v/>
      </c>
      <c r="L51" s="1318" t="str">
        <f t="shared" si="39"/>
        <v/>
      </c>
      <c r="M51" s="1318" t="str">
        <f t="shared" si="39"/>
        <v/>
      </c>
      <c r="N51" s="1318">
        <f t="shared" si="39"/>
        <v>69.315545243619496</v>
      </c>
      <c r="O51" s="1318">
        <f t="shared" si="39"/>
        <v>-6.8146417445482861</v>
      </c>
      <c r="P51" s="1318" t="str">
        <f t="shared" si="39"/>
        <v/>
      </c>
      <c r="Q51" s="1318" t="str">
        <f t="shared" si="39"/>
        <v/>
      </c>
      <c r="R51" s="1318">
        <f t="shared" si="39"/>
        <v>95.238863783085861</v>
      </c>
      <c r="S51" s="1318" t="str">
        <f t="shared" si="39"/>
        <v/>
      </c>
      <c r="T51" s="1318" t="str">
        <f t="shared" si="39"/>
        <v/>
      </c>
      <c r="U51" s="1318" t="str">
        <f t="shared" si="39"/>
        <v/>
      </c>
      <c r="V51" s="1318" t="str">
        <f t="shared" si="39"/>
        <v/>
      </c>
      <c r="W51" s="1318" t="str">
        <f t="shared" si="39"/>
        <v/>
      </c>
      <c r="X51" s="1319">
        <f t="shared" si="39"/>
        <v>30.355442716597906</v>
      </c>
      <c r="Y51" s="1107"/>
      <c r="Z51" s="1107"/>
      <c r="AA51" s="1107"/>
      <c r="AB51" s="1107"/>
    </row>
    <row r="52" spans="1:28" ht="12" customHeight="1">
      <c r="A52" s="1107"/>
      <c r="B52" s="3970" t="s">
        <v>1354</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1355</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1356</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1357</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1358</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1359</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1360</v>
      </c>
      <c r="C61" s="4053"/>
      <c r="D61" s="4053"/>
      <c r="E61" s="4053"/>
      <c r="F61" s="4053"/>
      <c r="G61" s="4053"/>
      <c r="H61" s="4053"/>
      <c r="I61" s="1194" t="s">
        <v>70</v>
      </c>
      <c r="J61" s="1318">
        <f t="shared" ref="J61:X61" si="48">IF(ISERROR((J129/J192)*100),"",(J129/J192)*100)</f>
        <v>34.715719063545151</v>
      </c>
      <c r="K61" s="1318">
        <f t="shared" si="48"/>
        <v>93.258426966292134</v>
      </c>
      <c r="L61" s="1318">
        <f t="shared" si="48"/>
        <v>-22.911392405063292</v>
      </c>
      <c r="M61" s="1318">
        <f t="shared" si="48"/>
        <v>-1.6701461377870561</v>
      </c>
      <c r="N61" s="1318">
        <f t="shared" si="48"/>
        <v>52.224824355971897</v>
      </c>
      <c r="O61" s="1318">
        <f t="shared" si="48"/>
        <v>-0.86476645616430559</v>
      </c>
      <c r="P61" s="1318">
        <f t="shared" si="48"/>
        <v>454.64480874316939</v>
      </c>
      <c r="Q61" s="1318">
        <f t="shared" si="48"/>
        <v>75.211267605633807</v>
      </c>
      <c r="R61" s="1318">
        <f t="shared" si="48"/>
        <v>65.073621610002505</v>
      </c>
      <c r="S61" s="1318">
        <f t="shared" si="48"/>
        <v>36.986301369863014</v>
      </c>
      <c r="T61" s="1318">
        <f t="shared" si="48"/>
        <v>-3.8461538461538463</v>
      </c>
      <c r="U61" s="1318">
        <f t="shared" si="48"/>
        <v>3.225806451612903</v>
      </c>
      <c r="V61" s="1318">
        <f t="shared" si="48"/>
        <v>-33.333333333333329</v>
      </c>
      <c r="W61" s="1318" t="str">
        <f t="shared" si="48"/>
        <v/>
      </c>
      <c r="X61" s="1319">
        <f t="shared" si="48"/>
        <v>41.766652875465454</v>
      </c>
      <c r="Y61" s="1107"/>
      <c r="Z61" s="1107"/>
      <c r="AA61" s="1107"/>
      <c r="AB61" s="1107"/>
    </row>
    <row r="62" spans="1:28" ht="12" customHeight="1">
      <c r="A62" s="1107"/>
      <c r="B62" s="3970" t="s">
        <v>1361</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1362</v>
      </c>
      <c r="C63" s="3973"/>
      <c r="D63" s="3973"/>
      <c r="E63" s="3973"/>
      <c r="F63" s="3973"/>
      <c r="G63" s="3973"/>
      <c r="H63" s="3973"/>
      <c r="I63" s="1194" t="s">
        <v>103</v>
      </c>
      <c r="J63" s="1318">
        <f t="shared" ref="J63:X63" si="50">IF(ISERROR((J131/J194)*100),"",(J131/J194)*100)</f>
        <v>34.126984126984127</v>
      </c>
      <c r="K63" s="1318">
        <f t="shared" si="50"/>
        <v>91.304347826086953</v>
      </c>
      <c r="L63" s="1318">
        <f t="shared" si="50"/>
        <v>-22.222222222222221</v>
      </c>
      <c r="M63" s="1318">
        <f t="shared" si="50"/>
        <v>153.64583333333331</v>
      </c>
      <c r="N63" s="1318">
        <f t="shared" si="50"/>
        <v>49.568965517241381</v>
      </c>
      <c r="O63" s="1318">
        <f t="shared" si="50"/>
        <v>1.4965986394557822</v>
      </c>
      <c r="P63" s="1318">
        <f t="shared" si="50"/>
        <v>416</v>
      </c>
      <c r="Q63" s="1318">
        <f t="shared" si="50"/>
        <v>70.526315789473685</v>
      </c>
      <c r="R63" s="1318">
        <f t="shared" si="50"/>
        <v>54.763375756826882</v>
      </c>
      <c r="S63" s="1318">
        <f t="shared" si="50"/>
        <v>34.188034188034187</v>
      </c>
      <c r="T63" s="1318">
        <f t="shared" si="50"/>
        <v>-14.285714285714285</v>
      </c>
      <c r="U63" s="1318">
        <f t="shared" si="50"/>
        <v>0</v>
      </c>
      <c r="V63" s="1318">
        <f t="shared" si="50"/>
        <v>0</v>
      </c>
      <c r="W63" s="1318" t="str">
        <f t="shared" si="50"/>
        <v/>
      </c>
      <c r="X63" s="1319">
        <f t="shared" si="50"/>
        <v>40.077869881939208</v>
      </c>
      <c r="Y63" s="1107"/>
      <c r="Z63" s="1107"/>
      <c r="AA63" s="1107"/>
      <c r="AB63" s="1107"/>
    </row>
    <row r="64" spans="1:28" ht="12" customHeight="1">
      <c r="A64" s="1107"/>
      <c r="B64" s="3965" t="s">
        <v>1363</v>
      </c>
      <c r="C64" s="3966"/>
      <c r="D64" s="3966"/>
      <c r="E64" s="3966"/>
      <c r="F64" s="3966"/>
      <c r="G64" s="3966"/>
      <c r="H64" s="3966"/>
      <c r="I64" s="1172" t="s">
        <v>104</v>
      </c>
      <c r="J64" s="1327">
        <f t="shared" ref="J64:X64" si="51">IF(ISERROR((J132/J195)*100),"",(J132/J195)*100)</f>
        <v>34.914950760966875</v>
      </c>
      <c r="K64" s="1327">
        <f t="shared" si="51"/>
        <v>93.939393939393938</v>
      </c>
      <c r="L64" s="1327">
        <f t="shared" si="51"/>
        <v>-23.156089193825043</v>
      </c>
      <c r="M64" s="1327">
        <f t="shared" si="51"/>
        <v>-105.57491289198606</v>
      </c>
      <c r="N64" s="1327">
        <f t="shared" si="51"/>
        <v>53.215434083601288</v>
      </c>
      <c r="O64" s="1327">
        <f t="shared" si="51"/>
        <v>-1.6556542872332345</v>
      </c>
      <c r="P64" s="1327">
        <f t="shared" si="51"/>
        <v>469.17293233082705</v>
      </c>
      <c r="Q64" s="1327">
        <f t="shared" si="51"/>
        <v>76.923076923076934</v>
      </c>
      <c r="R64" s="1327">
        <f t="shared" si="51"/>
        <v>69.283551967709386</v>
      </c>
      <c r="S64" s="1327">
        <f t="shared" si="51"/>
        <v>38.006230529595015</v>
      </c>
      <c r="T64" s="1327">
        <f t="shared" si="51"/>
        <v>0</v>
      </c>
      <c r="U64" s="1327">
        <f t="shared" si="51"/>
        <v>4.3478260869565215</v>
      </c>
      <c r="V64" s="1327">
        <f t="shared" si="51"/>
        <v>-50</v>
      </c>
      <c r="W64" s="1327" t="str">
        <f t="shared" si="51"/>
        <v/>
      </c>
      <c r="X64" s="1328">
        <f t="shared" si="51"/>
        <v>42.405664860754683</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1364</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1365</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876</v>
      </c>
      <c r="K78" s="1107">
        <v>136</v>
      </c>
      <c r="L78" s="1107">
        <v>-189</v>
      </c>
      <c r="M78" s="1107">
        <v>6</v>
      </c>
      <c r="N78" s="1107">
        <v>1797</v>
      </c>
      <c r="O78" s="1107">
        <v>4100</v>
      </c>
      <c r="P78" s="1107">
        <v>832</v>
      </c>
      <c r="Q78" s="1107">
        <v>267</v>
      </c>
      <c r="R78" s="1107">
        <v>3127</v>
      </c>
      <c r="S78" s="1107">
        <v>162</v>
      </c>
      <c r="T78" s="1107">
        <v>0</v>
      </c>
      <c r="U78" s="1107">
        <v>3</v>
      </c>
      <c r="V78" s="1107">
        <v>0</v>
      </c>
      <c r="W78" s="1107">
        <v>0</v>
      </c>
      <c r="X78" s="1107">
        <v>11117</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876</v>
      </c>
      <c r="K81" s="1107">
        <v>136</v>
      </c>
      <c r="L81" s="1107">
        <v>-189</v>
      </c>
      <c r="M81" s="1107">
        <v>6</v>
      </c>
      <c r="N81" s="1107"/>
      <c r="O81" s="1107">
        <v>4100</v>
      </c>
      <c r="P81" s="1107">
        <v>832</v>
      </c>
      <c r="Q81" s="1107">
        <v>267</v>
      </c>
      <c r="R81" s="1107">
        <v>3127</v>
      </c>
      <c r="S81" s="1107">
        <v>162</v>
      </c>
      <c r="T81" s="1107">
        <v>0</v>
      </c>
      <c r="U81" s="1107">
        <v>3</v>
      </c>
      <c r="V81" s="1107">
        <v>0</v>
      </c>
      <c r="W81" s="1107">
        <v>0</v>
      </c>
      <c r="X81" s="1107">
        <v>11117</v>
      </c>
      <c r="Y81" s="1126"/>
      <c r="Z81" s="1126"/>
    </row>
    <row r="82" spans="2:26" s="1329" customFormat="1" ht="12" hidden="1" customHeight="1">
      <c r="B82" s="3979" t="s">
        <v>1341</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1366</v>
      </c>
      <c r="C83" s="4055"/>
      <c r="D83" s="4055"/>
      <c r="E83" s="4055"/>
      <c r="F83" s="4055"/>
      <c r="G83" s="4055"/>
      <c r="H83" s="4055"/>
      <c r="I83" s="1194" t="s">
        <v>102</v>
      </c>
      <c r="J83" s="1107">
        <v>876</v>
      </c>
      <c r="K83" s="1107">
        <v>136</v>
      </c>
      <c r="L83" s="1107">
        <v>-189</v>
      </c>
      <c r="M83" s="1107">
        <v>6</v>
      </c>
      <c r="N83" s="1107">
        <v>1797</v>
      </c>
      <c r="O83" s="1107">
        <v>4100</v>
      </c>
      <c r="P83" s="1107">
        <v>832</v>
      </c>
      <c r="Q83" s="1107">
        <v>267</v>
      </c>
      <c r="R83" s="1107">
        <v>3127</v>
      </c>
      <c r="S83" s="1107">
        <v>162</v>
      </c>
      <c r="T83" s="1107">
        <v>0</v>
      </c>
      <c r="U83" s="1107">
        <v>3</v>
      </c>
      <c r="V83" s="1107">
        <v>0</v>
      </c>
      <c r="W83" s="1107">
        <v>0</v>
      </c>
      <c r="X83" s="1107">
        <v>11117</v>
      </c>
      <c r="Y83" s="1126"/>
      <c r="Z83" s="1126"/>
    </row>
    <row r="84" spans="2:26" s="1329" customFormat="1" ht="12" hidden="1" customHeight="1">
      <c r="B84" s="3993" t="s">
        <v>1367</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187</v>
      </c>
      <c r="K86" s="1107">
        <v>-34</v>
      </c>
      <c r="L86" s="1107">
        <v>-49</v>
      </c>
      <c r="M86" s="1107">
        <v>-63</v>
      </c>
      <c r="N86" s="1107">
        <v>392</v>
      </c>
      <c r="O86" s="1107">
        <v>1468</v>
      </c>
      <c r="P86" s="1107">
        <v>0</v>
      </c>
      <c r="Q86" s="1107">
        <v>0</v>
      </c>
      <c r="R86" s="1107">
        <v>5554</v>
      </c>
      <c r="S86" s="1107">
        <v>0</v>
      </c>
      <c r="T86" s="1107">
        <v>-35</v>
      </c>
      <c r="U86" s="1107">
        <v>-1</v>
      </c>
      <c r="V86" s="1107">
        <v>-1</v>
      </c>
      <c r="W86" s="1107">
        <v>0</v>
      </c>
      <c r="X86" s="1107">
        <v>7418</v>
      </c>
      <c r="Y86" s="1126"/>
      <c r="Z86" s="1126"/>
    </row>
    <row r="87" spans="2:26" s="1329" customFormat="1" ht="12" hidden="1" customHeight="1">
      <c r="B87" s="1137"/>
      <c r="C87" s="1137"/>
      <c r="D87" s="1137"/>
      <c r="E87" s="1137"/>
      <c r="F87" s="1137"/>
      <c r="G87" s="3968" t="s">
        <v>130</v>
      </c>
      <c r="H87" s="3968"/>
      <c r="I87" s="1194" t="s">
        <v>425</v>
      </c>
      <c r="J87" s="1107">
        <v>34</v>
      </c>
      <c r="K87" s="1107">
        <v>1</v>
      </c>
      <c r="L87" s="1107">
        <v>40</v>
      </c>
      <c r="M87" s="1107">
        <v>-7</v>
      </c>
      <c r="N87" s="1107">
        <v>-1</v>
      </c>
      <c r="O87" s="1107">
        <v>-2770</v>
      </c>
      <c r="P87" s="1107">
        <v>0</v>
      </c>
      <c r="Q87" s="1107">
        <v>0</v>
      </c>
      <c r="R87" s="1107">
        <v>1348</v>
      </c>
      <c r="S87" s="1107">
        <v>0</v>
      </c>
      <c r="T87" s="1107">
        <v>4</v>
      </c>
      <c r="U87" s="1107">
        <v>-1</v>
      </c>
      <c r="V87" s="1107">
        <v>0</v>
      </c>
      <c r="W87" s="1107">
        <v>0</v>
      </c>
      <c r="X87" s="1107">
        <v>-1352</v>
      </c>
      <c r="Y87" s="1126"/>
      <c r="Z87" s="1126"/>
    </row>
    <row r="88" spans="2:26" s="1329" customFormat="1" ht="12" hidden="1" customHeight="1">
      <c r="B88" s="1137"/>
      <c r="C88" s="1137"/>
      <c r="D88" s="1137"/>
      <c r="E88" s="1137"/>
      <c r="F88" s="1137"/>
      <c r="G88" s="3968" t="s">
        <v>177</v>
      </c>
      <c r="H88" s="3968"/>
      <c r="I88" s="1194" t="s">
        <v>428</v>
      </c>
      <c r="J88" s="1107">
        <v>69</v>
      </c>
      <c r="K88" s="1107">
        <v>62</v>
      </c>
      <c r="L88" s="1107">
        <v>13</v>
      </c>
      <c r="M88" s="1107">
        <v>54</v>
      </c>
      <c r="N88" s="1107">
        <v>1070</v>
      </c>
      <c r="O88" s="1107">
        <v>-168</v>
      </c>
      <c r="P88" s="1107">
        <v>0</v>
      </c>
      <c r="Q88" s="1107">
        <v>0</v>
      </c>
      <c r="R88" s="1107">
        <v>2167</v>
      </c>
      <c r="S88" s="1107">
        <v>0</v>
      </c>
      <c r="T88" s="1107">
        <v>30</v>
      </c>
      <c r="U88" s="1107">
        <v>0</v>
      </c>
      <c r="V88" s="1107">
        <v>0</v>
      </c>
      <c r="W88" s="1107">
        <v>0</v>
      </c>
      <c r="X88" s="1107">
        <v>3297</v>
      </c>
      <c r="Y88" s="1126"/>
      <c r="Z88" s="1126"/>
    </row>
    <row r="89" spans="2:26" s="1329" customFormat="1" ht="12" hidden="1" customHeight="1">
      <c r="B89" s="1137"/>
      <c r="C89" s="3983" t="s">
        <v>1154</v>
      </c>
      <c r="D89" s="3983"/>
      <c r="E89" s="3983"/>
      <c r="F89" s="3983"/>
      <c r="G89" s="3983"/>
      <c r="H89" s="3983"/>
      <c r="I89" s="1194" t="s">
        <v>431</v>
      </c>
      <c r="J89" s="1107">
        <v>290</v>
      </c>
      <c r="K89" s="1107">
        <v>29</v>
      </c>
      <c r="L89" s="1107">
        <v>4</v>
      </c>
      <c r="M89" s="1107">
        <v>-16</v>
      </c>
      <c r="N89" s="1107">
        <v>1461</v>
      </c>
      <c r="O89" s="1107">
        <v>-1470</v>
      </c>
      <c r="P89" s="1107">
        <v>0</v>
      </c>
      <c r="Q89" s="1107">
        <v>0</v>
      </c>
      <c r="R89" s="1107">
        <v>9069</v>
      </c>
      <c r="S89" s="1107">
        <v>0</v>
      </c>
      <c r="T89" s="1107">
        <v>-1</v>
      </c>
      <c r="U89" s="1107">
        <v>-2</v>
      </c>
      <c r="V89" s="1107">
        <v>-1</v>
      </c>
      <c r="W89" s="1107">
        <v>0</v>
      </c>
      <c r="X89" s="1107">
        <v>9363</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-3</v>
      </c>
      <c r="M90" s="1107">
        <v>0</v>
      </c>
      <c r="N90" s="1107">
        <v>1</v>
      </c>
      <c r="O90" s="1107">
        <v>-117</v>
      </c>
      <c r="P90" s="1107">
        <v>0</v>
      </c>
      <c r="Q90" s="1107">
        <v>0</v>
      </c>
      <c r="R90" s="1107">
        <v>4</v>
      </c>
      <c r="S90" s="1107">
        <v>0</v>
      </c>
      <c r="T90" s="1107">
        <v>0</v>
      </c>
      <c r="U90" s="1107">
        <v>0</v>
      </c>
      <c r="V90" s="1107">
        <v>0</v>
      </c>
      <c r="W90" s="1107">
        <v>0</v>
      </c>
      <c r="X90" s="1107">
        <v>-115</v>
      </c>
      <c r="Y90" s="1126"/>
      <c r="Z90" s="1126"/>
    </row>
    <row r="91" spans="2:26" s="1329" customFormat="1" ht="12" hidden="1" customHeight="1">
      <c r="B91" s="1137"/>
      <c r="C91" s="1137"/>
      <c r="D91" s="1137"/>
      <c r="E91" s="1137"/>
      <c r="F91" s="1162"/>
      <c r="G91" s="3968" t="s">
        <v>130</v>
      </c>
      <c r="H91" s="3968"/>
      <c r="I91" s="1194" t="s">
        <v>503</v>
      </c>
      <c r="J91" s="1107">
        <v>0</v>
      </c>
      <c r="K91" s="1107">
        <v>0</v>
      </c>
      <c r="L91" s="1107">
        <v>-1</v>
      </c>
      <c r="M91" s="1107">
        <v>-2</v>
      </c>
      <c r="N91" s="1107">
        <v>0</v>
      </c>
      <c r="O91" s="1107">
        <v>-1875</v>
      </c>
      <c r="P91" s="1107">
        <v>0</v>
      </c>
      <c r="Q91" s="1107">
        <v>0</v>
      </c>
      <c r="R91" s="1107">
        <v>-8</v>
      </c>
      <c r="S91" s="1107">
        <v>0</v>
      </c>
      <c r="T91" s="1107">
        <v>0</v>
      </c>
      <c r="U91" s="1107">
        <v>0</v>
      </c>
      <c r="V91" s="1107">
        <v>0</v>
      </c>
      <c r="W91" s="1107">
        <v>0</v>
      </c>
      <c r="X91" s="1107">
        <v>-1886</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6</v>
      </c>
      <c r="O92" s="1107">
        <v>0</v>
      </c>
      <c r="P92" s="1107">
        <v>0</v>
      </c>
      <c r="Q92" s="1107">
        <v>0</v>
      </c>
      <c r="R92" s="1107">
        <v>31</v>
      </c>
      <c r="S92" s="1107">
        <v>0</v>
      </c>
      <c r="T92" s="1107">
        <v>0</v>
      </c>
      <c r="U92" s="1107">
        <v>0</v>
      </c>
      <c r="V92" s="1107">
        <v>0</v>
      </c>
      <c r="W92" s="1107">
        <v>0</v>
      </c>
      <c r="X92" s="1107">
        <v>37</v>
      </c>
      <c r="Y92" s="1126"/>
      <c r="Z92" s="1126"/>
    </row>
    <row r="93" spans="2:26" s="1329" customFormat="1" ht="12" hidden="1" customHeight="1">
      <c r="B93" s="1137"/>
      <c r="C93" s="3983" t="s">
        <v>1156</v>
      </c>
      <c r="D93" s="3993"/>
      <c r="E93" s="3993"/>
      <c r="F93" s="3993"/>
      <c r="G93" s="3993"/>
      <c r="H93" s="3993"/>
      <c r="I93" s="1194" t="s">
        <v>439</v>
      </c>
      <c r="J93" s="1107">
        <v>0</v>
      </c>
      <c r="K93" s="1107">
        <v>0</v>
      </c>
      <c r="L93" s="1107">
        <v>-4</v>
      </c>
      <c r="M93" s="1107">
        <v>-2</v>
      </c>
      <c r="N93" s="1107">
        <v>7</v>
      </c>
      <c r="O93" s="1107">
        <v>-1992</v>
      </c>
      <c r="P93" s="1107">
        <v>0</v>
      </c>
      <c r="Q93" s="1107">
        <v>0</v>
      </c>
      <c r="R93" s="1107">
        <v>27</v>
      </c>
      <c r="S93" s="1107">
        <v>0</v>
      </c>
      <c r="T93" s="1107">
        <v>0</v>
      </c>
      <c r="U93" s="1107">
        <v>0</v>
      </c>
      <c r="V93" s="1107">
        <v>0</v>
      </c>
      <c r="W93" s="1107">
        <v>0</v>
      </c>
      <c r="X93" s="1107">
        <v>-1964</v>
      </c>
      <c r="Y93" s="1126"/>
      <c r="Z93" s="1126"/>
    </row>
    <row r="94" spans="2:26" s="1329" customFormat="1" ht="12" hidden="1" customHeight="1">
      <c r="B94" s="1137"/>
      <c r="C94" s="3983" t="s">
        <v>1157</v>
      </c>
      <c r="D94" s="3993"/>
      <c r="E94" s="3993"/>
      <c r="F94" s="3993"/>
      <c r="G94" s="3968" t="s">
        <v>176</v>
      </c>
      <c r="H94" s="3968"/>
      <c r="I94" s="1194" t="s">
        <v>442</v>
      </c>
      <c r="J94" s="1107">
        <v>5</v>
      </c>
      <c r="K94" s="1107">
        <v>0</v>
      </c>
      <c r="L94" s="1107">
        <v>3</v>
      </c>
      <c r="M94" s="1107">
        <v>1</v>
      </c>
      <c r="N94" s="1107"/>
      <c r="O94" s="1107">
        <v>26</v>
      </c>
      <c r="P94" s="1107">
        <v>0</v>
      </c>
      <c r="Q94" s="1107">
        <v>0</v>
      </c>
      <c r="R94" s="1107">
        <v>30</v>
      </c>
      <c r="S94" s="1107"/>
      <c r="T94" s="1107">
        <v>0</v>
      </c>
      <c r="U94" s="1107">
        <v>0</v>
      </c>
      <c r="V94" s="1107">
        <v>0</v>
      </c>
      <c r="W94" s="1107">
        <v>0</v>
      </c>
      <c r="X94" s="1107">
        <v>65</v>
      </c>
      <c r="Y94" s="1126"/>
      <c r="Z94" s="1126"/>
    </row>
    <row r="95" spans="2:26" s="1329" customFormat="1" ht="12" hidden="1" customHeight="1">
      <c r="B95" s="1137"/>
      <c r="C95" s="1137"/>
      <c r="D95" s="1137"/>
      <c r="E95" s="1137"/>
      <c r="F95" s="1162"/>
      <c r="G95" s="3968" t="s">
        <v>130</v>
      </c>
      <c r="H95" s="3968"/>
      <c r="I95" s="1194" t="s">
        <v>444</v>
      </c>
      <c r="J95" s="1107">
        <v>1</v>
      </c>
      <c r="K95" s="1107">
        <v>0</v>
      </c>
      <c r="L95" s="1107">
        <v>1</v>
      </c>
      <c r="M95" s="1107">
        <v>0</v>
      </c>
      <c r="N95" s="1107"/>
      <c r="O95" s="1107">
        <v>-101</v>
      </c>
      <c r="P95" s="1107">
        <v>0</v>
      </c>
      <c r="Q95" s="1107">
        <v>0</v>
      </c>
      <c r="R95" s="1107">
        <v>2</v>
      </c>
      <c r="S95" s="1107"/>
      <c r="T95" s="1107">
        <v>0</v>
      </c>
      <c r="U95" s="1107">
        <v>0</v>
      </c>
      <c r="V95" s="1107">
        <v>0</v>
      </c>
      <c r="W95" s="1107">
        <v>0</v>
      </c>
      <c r="X95" s="1107">
        <v>-97</v>
      </c>
      <c r="Y95" s="1126"/>
      <c r="Z95" s="1126"/>
    </row>
    <row r="96" spans="2:26" s="1329" customFormat="1" ht="12" hidden="1" customHeight="1">
      <c r="B96" s="1137"/>
      <c r="C96" s="1137"/>
      <c r="D96" s="1137"/>
      <c r="E96" s="1137"/>
      <c r="F96" s="1162"/>
      <c r="G96" s="3968" t="s">
        <v>177</v>
      </c>
      <c r="H96" s="3968"/>
      <c r="I96" s="1194" t="s">
        <v>446</v>
      </c>
      <c r="J96" s="1107">
        <v>4</v>
      </c>
      <c r="K96" s="1107">
        <v>1</v>
      </c>
      <c r="L96" s="1107">
        <v>4</v>
      </c>
      <c r="M96" s="1107">
        <v>3</v>
      </c>
      <c r="N96" s="1107"/>
      <c r="O96" s="1107">
        <v>-15</v>
      </c>
      <c r="P96" s="1107">
        <v>0</v>
      </c>
      <c r="Q96" s="1107">
        <v>0</v>
      </c>
      <c r="R96" s="1107">
        <v>8</v>
      </c>
      <c r="S96" s="1107"/>
      <c r="T96" s="1107">
        <v>0</v>
      </c>
      <c r="U96" s="1107">
        <v>0</v>
      </c>
      <c r="V96" s="1107">
        <v>0</v>
      </c>
      <c r="W96" s="1107">
        <v>0</v>
      </c>
      <c r="X96" s="1107">
        <v>5</v>
      </c>
      <c r="Y96" s="1126"/>
      <c r="Z96" s="1126"/>
    </row>
    <row r="97" spans="2:26" s="1329" customFormat="1" ht="12" hidden="1" customHeight="1">
      <c r="B97" s="1137"/>
      <c r="C97" s="3983" t="s">
        <v>1158</v>
      </c>
      <c r="D97" s="3993"/>
      <c r="E97" s="3993"/>
      <c r="F97" s="3993"/>
      <c r="G97" s="3993"/>
      <c r="H97" s="3993"/>
      <c r="I97" s="1194" t="s">
        <v>448</v>
      </c>
      <c r="J97" s="1107">
        <v>10</v>
      </c>
      <c r="K97" s="1107">
        <v>1</v>
      </c>
      <c r="L97" s="1107">
        <v>8</v>
      </c>
      <c r="M97" s="1107">
        <v>4</v>
      </c>
      <c r="N97" s="1107"/>
      <c r="O97" s="1107">
        <v>-90</v>
      </c>
      <c r="P97" s="1107">
        <v>0</v>
      </c>
      <c r="Q97" s="1107">
        <v>0</v>
      </c>
      <c r="R97" s="1107">
        <v>40</v>
      </c>
      <c r="S97" s="1107"/>
      <c r="T97" s="1107">
        <v>0</v>
      </c>
      <c r="U97" s="1107">
        <v>0</v>
      </c>
      <c r="V97" s="1107">
        <v>0</v>
      </c>
      <c r="W97" s="1107">
        <v>0</v>
      </c>
      <c r="X97" s="1107">
        <v>-27</v>
      </c>
      <c r="Y97" s="1126"/>
      <c r="Z97" s="1126"/>
    </row>
    <row r="98" spans="2:26" s="1329" customFormat="1" ht="12" hidden="1" customHeight="1">
      <c r="B98" s="3979" t="s">
        <v>188</v>
      </c>
      <c r="C98" s="3979"/>
      <c r="D98" s="3979"/>
      <c r="E98" s="3979"/>
      <c r="F98" s="3979"/>
      <c r="G98" s="3979"/>
      <c r="H98" s="3979"/>
      <c r="I98" s="1194" t="s">
        <v>108</v>
      </c>
      <c r="J98" s="1107">
        <v>192</v>
      </c>
      <c r="K98" s="1107">
        <v>-34</v>
      </c>
      <c r="L98" s="1107">
        <v>-49</v>
      </c>
      <c r="M98" s="1107">
        <v>-62</v>
      </c>
      <c r="N98" s="1107">
        <v>393</v>
      </c>
      <c r="O98" s="1107">
        <v>1377</v>
      </c>
      <c r="P98" s="1107">
        <v>0</v>
      </c>
      <c r="Q98" s="1107">
        <v>0</v>
      </c>
      <c r="R98" s="1107">
        <v>5588</v>
      </c>
      <c r="S98" s="1107">
        <v>0</v>
      </c>
      <c r="T98" s="1107">
        <v>-35</v>
      </c>
      <c r="U98" s="1107">
        <v>-1</v>
      </c>
      <c r="V98" s="1107">
        <v>-1</v>
      </c>
      <c r="W98" s="1107">
        <v>0</v>
      </c>
      <c r="X98" s="1107">
        <v>7368</v>
      </c>
      <c r="Y98" s="1126"/>
      <c r="Z98" s="1126"/>
    </row>
    <row r="99" spans="2:26" s="1329" customFormat="1" ht="12" hidden="1" customHeight="1">
      <c r="B99" s="3979" t="s">
        <v>1341</v>
      </c>
      <c r="C99" s="3979"/>
      <c r="D99" s="3979"/>
      <c r="E99" s="3979"/>
      <c r="F99" s="3979"/>
      <c r="G99" s="3979"/>
      <c r="H99" s="3979"/>
      <c r="I99" s="1194" t="s">
        <v>109</v>
      </c>
      <c r="J99" s="1107">
        <v>35</v>
      </c>
      <c r="K99" s="1107">
        <v>1</v>
      </c>
      <c r="L99" s="1107">
        <v>40</v>
      </c>
      <c r="M99" s="1107">
        <v>-9</v>
      </c>
      <c r="N99" s="1107">
        <v>-1</v>
      </c>
      <c r="O99" s="1107">
        <v>-4746</v>
      </c>
      <c r="P99" s="1107">
        <v>0</v>
      </c>
      <c r="Q99" s="1107">
        <v>0</v>
      </c>
      <c r="R99" s="1107">
        <v>1342</v>
      </c>
      <c r="S99" s="1107">
        <v>0</v>
      </c>
      <c r="T99" s="1107">
        <v>4</v>
      </c>
      <c r="U99" s="1107">
        <v>-1</v>
      </c>
      <c r="V99" s="1107">
        <v>0</v>
      </c>
      <c r="W99" s="1107">
        <v>0</v>
      </c>
      <c r="X99" s="1107">
        <v>-3335</v>
      </c>
      <c r="Y99" s="1126"/>
      <c r="Z99" s="1126"/>
    </row>
    <row r="100" spans="2:26" s="1329" customFormat="1" ht="12" hidden="1" customHeight="1">
      <c r="B100" s="3979" t="s">
        <v>1341</v>
      </c>
      <c r="C100" s="3979"/>
      <c r="D100" s="3979"/>
      <c r="E100" s="3979"/>
      <c r="F100" s="3979"/>
      <c r="G100" s="3979"/>
      <c r="H100" s="3979"/>
      <c r="I100" s="1194" t="s">
        <v>110</v>
      </c>
      <c r="J100" s="1107">
        <v>73</v>
      </c>
      <c r="K100" s="1107">
        <v>63</v>
      </c>
      <c r="L100" s="1107">
        <v>17</v>
      </c>
      <c r="M100" s="1107">
        <v>57</v>
      </c>
      <c r="N100" s="1107">
        <v>1076</v>
      </c>
      <c r="O100" s="1107">
        <v>-183</v>
      </c>
      <c r="P100" s="1107">
        <v>0</v>
      </c>
      <c r="Q100" s="1107">
        <v>0</v>
      </c>
      <c r="R100" s="1107">
        <v>2206</v>
      </c>
      <c r="S100" s="1107">
        <v>0</v>
      </c>
      <c r="T100" s="1107">
        <v>30</v>
      </c>
      <c r="U100" s="1107">
        <v>0</v>
      </c>
      <c r="V100" s="1107">
        <v>0</v>
      </c>
      <c r="W100" s="1107">
        <v>0</v>
      </c>
      <c r="X100" s="1107">
        <v>3339</v>
      </c>
      <c r="Y100" s="1126"/>
      <c r="Z100" s="1126"/>
    </row>
    <row r="101" spans="2:26" s="1329" customFormat="1" ht="12" hidden="1" customHeight="1">
      <c r="B101" s="4055" t="s">
        <v>1368</v>
      </c>
      <c r="C101" s="4055"/>
      <c r="D101" s="4055"/>
      <c r="E101" s="4055"/>
      <c r="F101" s="4055"/>
      <c r="G101" s="4055"/>
      <c r="H101" s="4055"/>
      <c r="I101" s="1194" t="s">
        <v>194</v>
      </c>
      <c r="J101" s="1107">
        <v>300</v>
      </c>
      <c r="K101" s="1107">
        <v>30</v>
      </c>
      <c r="L101" s="1107">
        <v>8</v>
      </c>
      <c r="M101" s="1107">
        <v>-14</v>
      </c>
      <c r="N101" s="1107">
        <v>1468</v>
      </c>
      <c r="O101" s="1107">
        <v>-3552</v>
      </c>
      <c r="P101" s="1107">
        <v>0</v>
      </c>
      <c r="Q101" s="1107">
        <v>0</v>
      </c>
      <c r="R101" s="1107">
        <v>9136</v>
      </c>
      <c r="S101" s="1107">
        <v>0</v>
      </c>
      <c r="T101" s="1107">
        <v>-1</v>
      </c>
      <c r="U101" s="1107">
        <v>-2</v>
      </c>
      <c r="V101" s="1107">
        <v>-1</v>
      </c>
      <c r="W101" s="1107">
        <v>0</v>
      </c>
      <c r="X101" s="1107">
        <v>7372</v>
      </c>
      <c r="Y101" s="1126"/>
      <c r="Z101" s="1126"/>
    </row>
    <row r="102" spans="2:26" s="1329" customFormat="1" ht="12" hidden="1" customHeight="1">
      <c r="B102" s="3993" t="s">
        <v>1369</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1370</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1371</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-657</v>
      </c>
      <c r="K118" s="1107">
        <v>0</v>
      </c>
      <c r="L118" s="1107">
        <v>0</v>
      </c>
      <c r="M118" s="1107">
        <v>0</v>
      </c>
      <c r="N118" s="1107">
        <v>1195</v>
      </c>
      <c r="O118" s="1107">
        <v>-700</v>
      </c>
      <c r="P118" s="1107">
        <v>0</v>
      </c>
      <c r="Q118" s="1107">
        <v>0</v>
      </c>
      <c r="R118" s="1107">
        <v>5901</v>
      </c>
      <c r="S118" s="1107">
        <v>0</v>
      </c>
      <c r="T118" s="1107">
        <v>0</v>
      </c>
      <c r="U118" s="1107">
        <v>0</v>
      </c>
      <c r="V118" s="1107">
        <v>0</v>
      </c>
      <c r="W118" s="1107">
        <v>0</v>
      </c>
      <c r="X118" s="1107">
        <v>5739</v>
      </c>
      <c r="Y118" s="1126"/>
      <c r="Z118" s="1126"/>
    </row>
    <row r="119" spans="2:26" s="1329" customFormat="1" ht="12" hidden="1" customHeight="1">
      <c r="B119" s="3993" t="s">
        <v>1372</v>
      </c>
      <c r="C119" s="3993"/>
      <c r="D119" s="3993"/>
      <c r="E119" s="3993"/>
      <c r="F119" s="3993"/>
      <c r="G119" s="3993"/>
      <c r="H119" s="3993"/>
      <c r="I119" s="1194" t="s">
        <v>136</v>
      </c>
      <c r="J119" s="1107">
        <v>-657</v>
      </c>
      <c r="K119" s="1107">
        <v>0</v>
      </c>
      <c r="L119" s="1107">
        <v>0</v>
      </c>
      <c r="M119" s="1107">
        <v>0</v>
      </c>
      <c r="N119" s="1107">
        <v>1195</v>
      </c>
      <c r="O119" s="1107">
        <v>-700</v>
      </c>
      <c r="P119" s="1107">
        <v>0</v>
      </c>
      <c r="Q119" s="1107">
        <v>0</v>
      </c>
      <c r="R119" s="1107">
        <v>5901</v>
      </c>
      <c r="S119" s="1107">
        <v>0</v>
      </c>
      <c r="T119" s="1107">
        <v>0</v>
      </c>
      <c r="U119" s="1107">
        <v>0</v>
      </c>
      <c r="V119" s="1107">
        <v>0</v>
      </c>
      <c r="W119" s="1107">
        <v>0</v>
      </c>
      <c r="X119" s="1107">
        <v>5739</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1356</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1373</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1374</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519</v>
      </c>
      <c r="K129" s="1107">
        <v>166</v>
      </c>
      <c r="L129" s="1107">
        <v>-181</v>
      </c>
      <c r="M129" s="1107">
        <v>-8</v>
      </c>
      <c r="N129" s="1107">
        <v>4460</v>
      </c>
      <c r="O129" s="1107">
        <v>-152</v>
      </c>
      <c r="P129" s="1107">
        <v>832</v>
      </c>
      <c r="Q129" s="1107">
        <v>267</v>
      </c>
      <c r="R129" s="1107">
        <v>18164</v>
      </c>
      <c r="S129" s="1107">
        <v>162</v>
      </c>
      <c r="T129" s="1107">
        <v>-1</v>
      </c>
      <c r="U129" s="1107">
        <v>1</v>
      </c>
      <c r="V129" s="1107">
        <v>-1</v>
      </c>
      <c r="W129" s="1107">
        <v>0</v>
      </c>
      <c r="X129" s="1107">
        <v>24228</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1375</v>
      </c>
      <c r="C131" s="3993"/>
      <c r="D131" s="3993"/>
      <c r="E131" s="3993"/>
      <c r="F131" s="3993"/>
      <c r="G131" s="3993"/>
      <c r="H131" s="3993"/>
      <c r="I131" s="1194" t="s">
        <v>103</v>
      </c>
      <c r="J131" s="1107">
        <v>129</v>
      </c>
      <c r="K131" s="1107">
        <v>42</v>
      </c>
      <c r="L131" s="1107">
        <v>-46</v>
      </c>
      <c r="M131" s="1107">
        <v>295</v>
      </c>
      <c r="N131" s="1107">
        <v>1150</v>
      </c>
      <c r="O131" s="1107">
        <v>66</v>
      </c>
      <c r="P131" s="1107">
        <v>208</v>
      </c>
      <c r="Q131" s="1107">
        <v>67</v>
      </c>
      <c r="R131" s="1107">
        <v>4432</v>
      </c>
      <c r="S131" s="1107">
        <v>40</v>
      </c>
      <c r="T131" s="1107">
        <v>-1</v>
      </c>
      <c r="U131" s="1107">
        <v>0</v>
      </c>
      <c r="V131" s="1107">
        <v>0</v>
      </c>
      <c r="W131" s="1107">
        <v>0</v>
      </c>
      <c r="X131" s="1107">
        <v>6382</v>
      </c>
      <c r="Y131" s="1126"/>
      <c r="Z131" s="1126"/>
    </row>
    <row r="132" spans="2:26" s="1329" customFormat="1" ht="12" hidden="1" customHeight="1">
      <c r="B132" s="4055"/>
      <c r="C132" s="4055"/>
      <c r="D132" s="4055"/>
      <c r="E132" s="4055"/>
      <c r="F132" s="4055"/>
      <c r="G132" s="4055"/>
      <c r="H132" s="4055"/>
      <c r="I132" s="1194" t="s">
        <v>104</v>
      </c>
      <c r="J132" s="1107">
        <v>390</v>
      </c>
      <c r="K132" s="1107">
        <v>124</v>
      </c>
      <c r="L132" s="1107">
        <v>-135</v>
      </c>
      <c r="M132" s="1107">
        <v>-303</v>
      </c>
      <c r="N132" s="1107">
        <v>3310</v>
      </c>
      <c r="O132" s="1107">
        <v>-218</v>
      </c>
      <c r="P132" s="1107">
        <v>624</v>
      </c>
      <c r="Q132" s="1107">
        <v>200</v>
      </c>
      <c r="R132" s="1107">
        <v>13732</v>
      </c>
      <c r="S132" s="1107">
        <v>122</v>
      </c>
      <c r="T132" s="1107">
        <v>0</v>
      </c>
      <c r="U132" s="1107">
        <v>1</v>
      </c>
      <c r="V132" s="1107">
        <v>-1</v>
      </c>
      <c r="W132" s="1107">
        <v>0</v>
      </c>
      <c r="X132" s="1107">
        <v>17846</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512</v>
      </c>
      <c r="K141" s="1107">
        <v>37</v>
      </c>
      <c r="L141" s="1107">
        <v>426</v>
      </c>
      <c r="M141" s="1107">
        <v>170</v>
      </c>
      <c r="N141" s="1107">
        <v>4574</v>
      </c>
      <c r="O141" s="1107">
        <v>7304</v>
      </c>
      <c r="P141" s="1107">
        <v>183</v>
      </c>
      <c r="Q141" s="1107">
        <v>355</v>
      </c>
      <c r="R141" s="1107">
        <v>11777</v>
      </c>
      <c r="S141" s="1107">
        <v>438</v>
      </c>
      <c r="T141" s="1107">
        <v>3</v>
      </c>
      <c r="U141" s="1107">
        <v>16</v>
      </c>
      <c r="V141" s="1107">
        <v>1</v>
      </c>
      <c r="W141" s="1107">
        <v>0</v>
      </c>
      <c r="X141" s="1107">
        <v>25796</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512</v>
      </c>
      <c r="K144" s="1107">
        <v>37</v>
      </c>
      <c r="L144" s="1107">
        <v>426</v>
      </c>
      <c r="M144" s="1107">
        <v>170</v>
      </c>
      <c r="N144" s="1107"/>
      <c r="O144" s="1107">
        <v>7304</v>
      </c>
      <c r="P144" s="1107">
        <v>183</v>
      </c>
      <c r="Q144" s="1107">
        <v>355</v>
      </c>
      <c r="R144" s="1107">
        <v>11777</v>
      </c>
      <c r="S144" s="1107">
        <v>438</v>
      </c>
      <c r="T144" s="1107">
        <v>3</v>
      </c>
      <c r="U144" s="1107">
        <v>16</v>
      </c>
      <c r="V144" s="1107">
        <v>1</v>
      </c>
      <c r="W144" s="1107">
        <v>0</v>
      </c>
      <c r="X144" s="1107">
        <v>25796</v>
      </c>
      <c r="Y144" s="1126"/>
      <c r="Z144" s="1126"/>
    </row>
    <row r="145" spans="2:26" s="1329" customFormat="1" ht="12" hidden="1" customHeight="1">
      <c r="B145" s="3979" t="s">
        <v>1341</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1376</v>
      </c>
      <c r="C146" s="4055"/>
      <c r="D146" s="4055"/>
      <c r="E146" s="4055"/>
      <c r="F146" s="4055"/>
      <c r="G146" s="4055"/>
      <c r="H146" s="4055"/>
      <c r="I146" s="1194" t="s">
        <v>102</v>
      </c>
      <c r="J146" s="1107">
        <v>512</v>
      </c>
      <c r="K146" s="1107">
        <v>37</v>
      </c>
      <c r="L146" s="1107">
        <v>426</v>
      </c>
      <c r="M146" s="1107">
        <v>170</v>
      </c>
      <c r="N146" s="1107">
        <v>4574</v>
      </c>
      <c r="O146" s="1107">
        <v>7304</v>
      </c>
      <c r="P146" s="1107">
        <v>183</v>
      </c>
      <c r="Q146" s="1107">
        <v>355</v>
      </c>
      <c r="R146" s="1107">
        <v>11777</v>
      </c>
      <c r="S146" s="1107">
        <v>438</v>
      </c>
      <c r="T146" s="1107">
        <v>3</v>
      </c>
      <c r="U146" s="1107">
        <v>16</v>
      </c>
      <c r="V146" s="1107">
        <v>1</v>
      </c>
      <c r="W146" s="1107">
        <v>0</v>
      </c>
      <c r="X146" s="1107">
        <v>25796</v>
      </c>
      <c r="Y146" s="1126"/>
      <c r="Z146" s="1126"/>
    </row>
    <row r="147" spans="2:26" s="1329" customFormat="1" ht="12" hidden="1" customHeight="1">
      <c r="B147" s="3993" t="s">
        <v>1367</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146</v>
      </c>
      <c r="K149" s="1107">
        <v>56</v>
      </c>
      <c r="L149" s="1107">
        <v>184</v>
      </c>
      <c r="M149" s="1107">
        <v>159</v>
      </c>
      <c r="N149" s="1107">
        <v>1255</v>
      </c>
      <c r="O149" s="1107">
        <v>0</v>
      </c>
      <c r="P149" s="1107">
        <v>0</v>
      </c>
      <c r="Q149" s="1107">
        <v>0</v>
      </c>
      <c r="R149" s="1107">
        <v>5701</v>
      </c>
      <c r="S149" s="1107">
        <v>0</v>
      </c>
      <c r="T149" s="1107">
        <v>11</v>
      </c>
      <c r="U149" s="1107">
        <v>5</v>
      </c>
      <c r="V149" s="1107">
        <v>1</v>
      </c>
      <c r="W149" s="1107">
        <v>0</v>
      </c>
      <c r="X149" s="1107">
        <v>7518</v>
      </c>
      <c r="Y149" s="1126"/>
      <c r="Z149" s="1126"/>
    </row>
    <row r="150" spans="2:26" s="1329" customFormat="1" ht="12" hidden="1" customHeight="1">
      <c r="B150" s="1137"/>
      <c r="C150" s="1137"/>
      <c r="D150" s="1137"/>
      <c r="E150" s="1137"/>
      <c r="F150" s="1137"/>
      <c r="G150" s="3968" t="s">
        <v>130</v>
      </c>
      <c r="H150" s="3968"/>
      <c r="I150" s="1194" t="s">
        <v>425</v>
      </c>
      <c r="J150" s="1107">
        <v>20</v>
      </c>
      <c r="K150" s="1107">
        <v>6</v>
      </c>
      <c r="L150" s="1107">
        <v>30</v>
      </c>
      <c r="M150" s="1107">
        <v>30</v>
      </c>
      <c r="N150" s="1107">
        <v>0</v>
      </c>
      <c r="O150" s="1107">
        <v>1</v>
      </c>
      <c r="P150" s="1107">
        <v>0</v>
      </c>
      <c r="Q150" s="1107">
        <v>0</v>
      </c>
      <c r="R150" s="1107">
        <v>790</v>
      </c>
      <c r="S150" s="1107">
        <v>0</v>
      </c>
      <c r="T150" s="1107">
        <v>1</v>
      </c>
      <c r="U150" s="1107">
        <v>1</v>
      </c>
      <c r="V150" s="1107">
        <v>0</v>
      </c>
      <c r="W150" s="1107">
        <v>0</v>
      </c>
      <c r="X150" s="1107">
        <v>879</v>
      </c>
      <c r="Y150" s="1126"/>
      <c r="Z150" s="1126"/>
    </row>
    <row r="151" spans="2:26" s="1329" customFormat="1" ht="12" hidden="1" customHeight="1">
      <c r="B151" s="1137"/>
      <c r="C151" s="1137"/>
      <c r="D151" s="1137"/>
      <c r="E151" s="1137"/>
      <c r="F151" s="1137"/>
      <c r="G151" s="3968" t="s">
        <v>177</v>
      </c>
      <c r="H151" s="3968"/>
      <c r="I151" s="1194" t="s">
        <v>428</v>
      </c>
      <c r="J151" s="1107">
        <v>86</v>
      </c>
      <c r="K151" s="1107">
        <v>72</v>
      </c>
      <c r="L151" s="1107">
        <v>131</v>
      </c>
      <c r="M151" s="1107">
        <v>105</v>
      </c>
      <c r="N151" s="1107">
        <v>966</v>
      </c>
      <c r="O151" s="1107">
        <v>0</v>
      </c>
      <c r="P151" s="1107">
        <v>0</v>
      </c>
      <c r="Q151" s="1107">
        <v>0</v>
      </c>
      <c r="R151" s="1107">
        <v>3346</v>
      </c>
      <c r="S151" s="1107">
        <v>0</v>
      </c>
      <c r="T151" s="1107">
        <v>11</v>
      </c>
      <c r="U151" s="1107">
        <v>7</v>
      </c>
      <c r="V151" s="1107">
        <v>1</v>
      </c>
      <c r="W151" s="1107">
        <v>0</v>
      </c>
      <c r="X151" s="1107">
        <v>4725</v>
      </c>
      <c r="Y151" s="1126"/>
      <c r="Z151" s="1126"/>
    </row>
    <row r="152" spans="2:26" s="1329" customFormat="1" ht="12" hidden="1" customHeight="1">
      <c r="B152" s="1137"/>
      <c r="C152" s="3983" t="s">
        <v>1154</v>
      </c>
      <c r="D152" s="3983"/>
      <c r="E152" s="3983"/>
      <c r="F152" s="3983"/>
      <c r="G152" s="3983"/>
      <c r="H152" s="3983"/>
      <c r="I152" s="1194" t="s">
        <v>431</v>
      </c>
      <c r="J152" s="1107">
        <v>252</v>
      </c>
      <c r="K152" s="1107">
        <v>134</v>
      </c>
      <c r="L152" s="1107">
        <v>345</v>
      </c>
      <c r="M152" s="1107">
        <v>294</v>
      </c>
      <c r="N152" s="1107">
        <v>2221</v>
      </c>
      <c r="O152" s="1107">
        <v>1</v>
      </c>
      <c r="P152" s="1107">
        <v>0</v>
      </c>
      <c r="Q152" s="1107">
        <v>0</v>
      </c>
      <c r="R152" s="1107">
        <v>9837</v>
      </c>
      <c r="S152" s="1107">
        <v>0</v>
      </c>
      <c r="T152" s="1107">
        <v>23</v>
      </c>
      <c r="U152" s="1107">
        <v>13</v>
      </c>
      <c r="V152" s="1107">
        <v>2</v>
      </c>
      <c r="W152" s="1107">
        <v>0</v>
      </c>
      <c r="X152" s="1107">
        <v>13122</v>
      </c>
      <c r="Y152" s="1126"/>
      <c r="Z152" s="1126"/>
    </row>
    <row r="153" spans="2:26" s="1329" customFormat="1" ht="12" hidden="1" customHeight="1">
      <c r="B153" s="1137"/>
      <c r="C153" s="3983" t="s">
        <v>1155</v>
      </c>
      <c r="D153" s="3993"/>
      <c r="E153" s="3993"/>
      <c r="F153" s="3993"/>
      <c r="G153" s="3968" t="s">
        <v>176</v>
      </c>
      <c r="H153" s="3968"/>
      <c r="I153" s="1194" t="s">
        <v>435</v>
      </c>
      <c r="J153" s="1107">
        <v>1</v>
      </c>
      <c r="K153" s="1107">
        <v>1</v>
      </c>
      <c r="L153" s="1107">
        <v>1</v>
      </c>
      <c r="M153" s="1107">
        <v>3</v>
      </c>
      <c r="N153" s="1107">
        <v>8</v>
      </c>
      <c r="O153" s="1107">
        <v>0</v>
      </c>
      <c r="P153" s="1107">
        <v>0</v>
      </c>
      <c r="Q153" s="1107">
        <v>0</v>
      </c>
      <c r="R153" s="1107">
        <v>16</v>
      </c>
      <c r="S153" s="1107">
        <v>0</v>
      </c>
      <c r="T153" s="1107">
        <v>0</v>
      </c>
      <c r="U153" s="1107">
        <v>0</v>
      </c>
      <c r="V153" s="1107">
        <v>0</v>
      </c>
      <c r="W153" s="1107">
        <v>0</v>
      </c>
      <c r="X153" s="1107">
        <v>30</v>
      </c>
      <c r="Y153" s="1126"/>
      <c r="Z153" s="1126"/>
    </row>
    <row r="154" spans="2:26" s="1329" customFormat="1" ht="12" hidden="1" customHeight="1">
      <c r="B154" s="1137"/>
      <c r="C154" s="1137"/>
      <c r="D154" s="1137"/>
      <c r="E154" s="1137"/>
      <c r="F154" s="1162"/>
      <c r="G154" s="3968" t="s">
        <v>130</v>
      </c>
      <c r="H154" s="3968"/>
      <c r="I154" s="1194" t="s">
        <v>503</v>
      </c>
      <c r="J154" s="1107">
        <v>1</v>
      </c>
      <c r="K154" s="1107">
        <v>1</v>
      </c>
      <c r="L154" s="1107">
        <v>1</v>
      </c>
      <c r="M154" s="1107">
        <v>2</v>
      </c>
      <c r="N154" s="1107">
        <v>0</v>
      </c>
      <c r="O154" s="1107">
        <v>0</v>
      </c>
      <c r="P154" s="1107">
        <v>0</v>
      </c>
      <c r="Q154" s="1107">
        <v>0</v>
      </c>
      <c r="R154" s="1107">
        <v>7</v>
      </c>
      <c r="S154" s="1107">
        <v>0</v>
      </c>
      <c r="T154" s="1107">
        <v>0</v>
      </c>
      <c r="U154" s="1107">
        <v>0</v>
      </c>
      <c r="V154" s="1107">
        <v>0</v>
      </c>
      <c r="W154" s="1107">
        <v>0</v>
      </c>
      <c r="X154" s="1107">
        <v>12</v>
      </c>
      <c r="Y154" s="1126"/>
      <c r="Z154" s="1126"/>
    </row>
    <row r="155" spans="2:26" s="1329" customFormat="1" ht="12" hidden="1" customHeight="1">
      <c r="B155" s="1137"/>
      <c r="C155" s="1137"/>
      <c r="D155" s="1137"/>
      <c r="E155" s="1137"/>
      <c r="F155" s="1162"/>
      <c r="G155" s="3968" t="s">
        <v>177</v>
      </c>
      <c r="H155" s="3968"/>
      <c r="I155" s="1194" t="s">
        <v>437</v>
      </c>
      <c r="J155" s="1107">
        <v>1</v>
      </c>
      <c r="K155" s="1107">
        <v>0</v>
      </c>
      <c r="L155" s="1107">
        <v>1</v>
      </c>
      <c r="M155" s="1107">
        <v>2</v>
      </c>
      <c r="N155" s="1107">
        <v>13</v>
      </c>
      <c r="O155" s="1107">
        <v>0</v>
      </c>
      <c r="P155" s="1107">
        <v>0</v>
      </c>
      <c r="Q155" s="1107">
        <v>0</v>
      </c>
      <c r="R155" s="1107">
        <v>33</v>
      </c>
      <c r="S155" s="1107">
        <v>0</v>
      </c>
      <c r="T155" s="1107">
        <v>0</v>
      </c>
      <c r="U155" s="1107">
        <v>0</v>
      </c>
      <c r="V155" s="1107">
        <v>0</v>
      </c>
      <c r="W155" s="1107">
        <v>0</v>
      </c>
      <c r="X155" s="1107">
        <v>50</v>
      </c>
      <c r="Y155" s="1126"/>
      <c r="Z155" s="1126"/>
    </row>
    <row r="156" spans="2:26" s="1329" customFormat="1" ht="12" hidden="1" customHeight="1">
      <c r="B156" s="1137"/>
      <c r="C156" s="3983" t="s">
        <v>1156</v>
      </c>
      <c r="D156" s="3993"/>
      <c r="E156" s="3993"/>
      <c r="F156" s="3993"/>
      <c r="G156" s="3993"/>
      <c r="H156" s="3993"/>
      <c r="I156" s="1194" t="s">
        <v>439</v>
      </c>
      <c r="J156" s="1107">
        <v>3</v>
      </c>
      <c r="K156" s="1107">
        <v>2</v>
      </c>
      <c r="L156" s="1107">
        <v>3</v>
      </c>
      <c r="M156" s="1107">
        <v>7</v>
      </c>
      <c r="N156" s="1107">
        <v>21</v>
      </c>
      <c r="O156" s="1107">
        <v>0</v>
      </c>
      <c r="P156" s="1107">
        <v>0</v>
      </c>
      <c r="Q156" s="1107">
        <v>0</v>
      </c>
      <c r="R156" s="1107">
        <v>56</v>
      </c>
      <c r="S156" s="1107">
        <v>0</v>
      </c>
      <c r="T156" s="1107">
        <v>0</v>
      </c>
      <c r="U156" s="1107">
        <v>0</v>
      </c>
      <c r="V156" s="1107">
        <v>0</v>
      </c>
      <c r="W156" s="1107">
        <v>0</v>
      </c>
      <c r="X156" s="1107">
        <v>92</v>
      </c>
      <c r="Y156" s="1126"/>
      <c r="Z156" s="1126"/>
    </row>
    <row r="157" spans="2:26" s="1329" customFormat="1" ht="12" hidden="1" customHeight="1">
      <c r="B157" s="1137"/>
      <c r="C157" s="3983" t="s">
        <v>1157</v>
      </c>
      <c r="D157" s="3993"/>
      <c r="E157" s="3993"/>
      <c r="F157" s="3993"/>
      <c r="G157" s="3968" t="s">
        <v>176</v>
      </c>
      <c r="H157" s="3968"/>
      <c r="I157" s="1194" t="s">
        <v>442</v>
      </c>
      <c r="J157" s="1107">
        <v>10</v>
      </c>
      <c r="K157" s="1107">
        <v>4</v>
      </c>
      <c r="L157" s="1107">
        <v>10</v>
      </c>
      <c r="M157" s="1107">
        <v>5</v>
      </c>
      <c r="N157" s="1107"/>
      <c r="O157" s="1107">
        <v>0</v>
      </c>
      <c r="P157" s="1107">
        <v>0</v>
      </c>
      <c r="Q157" s="1107">
        <v>0</v>
      </c>
      <c r="R157" s="1107">
        <v>34</v>
      </c>
      <c r="S157" s="1107"/>
      <c r="T157" s="1107">
        <v>0</v>
      </c>
      <c r="U157" s="1107">
        <v>1</v>
      </c>
      <c r="V157" s="1107">
        <v>0</v>
      </c>
      <c r="W157" s="1107">
        <v>0</v>
      </c>
      <c r="X157" s="1107">
        <v>64</v>
      </c>
      <c r="Y157" s="1126"/>
      <c r="Z157" s="1126"/>
    </row>
    <row r="158" spans="2:26" s="1329" customFormat="1" ht="12" hidden="1" customHeight="1">
      <c r="B158" s="1137"/>
      <c r="C158" s="1137"/>
      <c r="D158" s="1137"/>
      <c r="E158" s="1137"/>
      <c r="F158" s="1162"/>
      <c r="G158" s="3968" t="s">
        <v>130</v>
      </c>
      <c r="H158" s="3968"/>
      <c r="I158" s="1194" t="s">
        <v>444</v>
      </c>
      <c r="J158" s="1107">
        <v>1</v>
      </c>
      <c r="K158" s="1107">
        <v>0</v>
      </c>
      <c r="L158" s="1107">
        <v>2</v>
      </c>
      <c r="M158" s="1107">
        <v>1</v>
      </c>
      <c r="N158" s="1107"/>
      <c r="O158" s="1107">
        <v>0</v>
      </c>
      <c r="P158" s="1107">
        <v>0</v>
      </c>
      <c r="Q158" s="1107">
        <v>0</v>
      </c>
      <c r="R158" s="1107">
        <v>1</v>
      </c>
      <c r="S158" s="1107"/>
      <c r="T158" s="1107">
        <v>0</v>
      </c>
      <c r="U158" s="1107">
        <v>0</v>
      </c>
      <c r="V158" s="1107">
        <v>0</v>
      </c>
      <c r="W158" s="1107">
        <v>0</v>
      </c>
      <c r="X158" s="1107">
        <v>5</v>
      </c>
      <c r="Y158" s="1126"/>
      <c r="Z158" s="1126"/>
    </row>
    <row r="159" spans="2:26" s="1329" customFormat="1" ht="12" hidden="1" customHeight="1">
      <c r="B159" s="1137"/>
      <c r="C159" s="1137"/>
      <c r="D159" s="1137"/>
      <c r="E159" s="1137"/>
      <c r="F159" s="1162"/>
      <c r="G159" s="3968" t="s">
        <v>177</v>
      </c>
      <c r="H159" s="3968"/>
      <c r="I159" s="1194" t="s">
        <v>446</v>
      </c>
      <c r="J159" s="1107">
        <v>3</v>
      </c>
      <c r="K159" s="1107">
        <v>1</v>
      </c>
      <c r="L159" s="1107">
        <v>4</v>
      </c>
      <c r="M159" s="1107">
        <v>2</v>
      </c>
      <c r="N159" s="1107"/>
      <c r="O159" s="1107">
        <v>0</v>
      </c>
      <c r="P159" s="1107">
        <v>0</v>
      </c>
      <c r="Q159" s="1107">
        <v>0</v>
      </c>
      <c r="R159" s="1107">
        <v>12</v>
      </c>
      <c r="S159" s="1107"/>
      <c r="T159" s="1107">
        <v>0</v>
      </c>
      <c r="U159" s="1107">
        <v>1</v>
      </c>
      <c r="V159" s="1107">
        <v>0</v>
      </c>
      <c r="W159" s="1107">
        <v>0</v>
      </c>
      <c r="X159" s="1107">
        <v>23</v>
      </c>
      <c r="Y159" s="1126"/>
      <c r="Z159" s="1126"/>
    </row>
    <row r="160" spans="2:26" s="1329" customFormat="1" ht="12" hidden="1" customHeight="1">
      <c r="B160" s="1137"/>
      <c r="C160" s="3983" t="s">
        <v>1158</v>
      </c>
      <c r="D160" s="3993"/>
      <c r="E160" s="3993"/>
      <c r="F160" s="3993"/>
      <c r="G160" s="3993"/>
      <c r="H160" s="3993"/>
      <c r="I160" s="1194" t="s">
        <v>448</v>
      </c>
      <c r="J160" s="1107">
        <v>14</v>
      </c>
      <c r="K160" s="1107">
        <v>5</v>
      </c>
      <c r="L160" s="1107">
        <v>16</v>
      </c>
      <c r="M160" s="1107">
        <v>8</v>
      </c>
      <c r="N160" s="1107"/>
      <c r="O160" s="1107">
        <v>0</v>
      </c>
      <c r="P160" s="1107">
        <v>0</v>
      </c>
      <c r="Q160" s="1107">
        <v>0</v>
      </c>
      <c r="R160" s="1107">
        <v>47</v>
      </c>
      <c r="S160" s="1107"/>
      <c r="T160" s="1107">
        <v>0</v>
      </c>
      <c r="U160" s="1107">
        <v>2</v>
      </c>
      <c r="V160" s="1107">
        <v>0</v>
      </c>
      <c r="W160" s="1107">
        <v>0</v>
      </c>
      <c r="X160" s="1107">
        <v>92</v>
      </c>
      <c r="Y160" s="1126"/>
      <c r="Z160" s="1126"/>
    </row>
    <row r="161" spans="2:26" s="1329" customFormat="1" ht="12" hidden="1" customHeight="1">
      <c r="B161" s="3979" t="s">
        <v>188</v>
      </c>
      <c r="C161" s="3979"/>
      <c r="D161" s="3979"/>
      <c r="E161" s="3979"/>
      <c r="F161" s="3979"/>
      <c r="G161" s="3979"/>
      <c r="H161" s="3979"/>
      <c r="I161" s="1194" t="s">
        <v>108</v>
      </c>
      <c r="J161" s="1107">
        <v>157</v>
      </c>
      <c r="K161" s="1107">
        <v>61</v>
      </c>
      <c r="L161" s="1107">
        <v>195</v>
      </c>
      <c r="M161" s="1107">
        <v>167</v>
      </c>
      <c r="N161" s="1107">
        <v>1263</v>
      </c>
      <c r="O161" s="1107">
        <v>0</v>
      </c>
      <c r="P161" s="1107">
        <v>0</v>
      </c>
      <c r="Q161" s="1107">
        <v>0</v>
      </c>
      <c r="R161" s="1107">
        <v>5751</v>
      </c>
      <c r="S161" s="1107">
        <v>0</v>
      </c>
      <c r="T161" s="1107">
        <v>11</v>
      </c>
      <c r="U161" s="1107">
        <v>6</v>
      </c>
      <c r="V161" s="1107">
        <v>1</v>
      </c>
      <c r="W161" s="1107">
        <v>0</v>
      </c>
      <c r="X161" s="1107">
        <v>7612</v>
      </c>
      <c r="Y161" s="1126"/>
      <c r="Z161" s="1126"/>
    </row>
    <row r="162" spans="2:26" s="1329" customFormat="1" ht="12" hidden="1" customHeight="1">
      <c r="B162" s="3979" t="s">
        <v>1341</v>
      </c>
      <c r="C162" s="3979"/>
      <c r="D162" s="3979"/>
      <c r="E162" s="3979"/>
      <c r="F162" s="3979"/>
      <c r="G162" s="3979"/>
      <c r="H162" s="3979"/>
      <c r="I162" s="1194" t="s">
        <v>109</v>
      </c>
      <c r="J162" s="1107">
        <v>22</v>
      </c>
      <c r="K162" s="1107">
        <v>7</v>
      </c>
      <c r="L162" s="1107">
        <v>33</v>
      </c>
      <c r="M162" s="1107">
        <v>33</v>
      </c>
      <c r="N162" s="1107">
        <v>0</v>
      </c>
      <c r="O162" s="1107">
        <v>1</v>
      </c>
      <c r="P162" s="1107">
        <v>0</v>
      </c>
      <c r="Q162" s="1107">
        <v>0</v>
      </c>
      <c r="R162" s="1107">
        <v>798</v>
      </c>
      <c r="S162" s="1107">
        <v>0</v>
      </c>
      <c r="T162" s="1107">
        <v>1</v>
      </c>
      <c r="U162" s="1107">
        <v>1</v>
      </c>
      <c r="V162" s="1107">
        <v>0</v>
      </c>
      <c r="W162" s="1107">
        <v>0</v>
      </c>
      <c r="X162" s="1107">
        <v>896</v>
      </c>
      <c r="Y162" s="1126"/>
      <c r="Z162" s="1126"/>
    </row>
    <row r="163" spans="2:26" s="1329" customFormat="1" ht="12" hidden="1" customHeight="1">
      <c r="B163" s="3979" t="s">
        <v>1341</v>
      </c>
      <c r="C163" s="3979"/>
      <c r="D163" s="3979"/>
      <c r="E163" s="3979"/>
      <c r="F163" s="3979"/>
      <c r="G163" s="3979"/>
      <c r="H163" s="3979"/>
      <c r="I163" s="1194" t="s">
        <v>110</v>
      </c>
      <c r="J163" s="1107">
        <v>90</v>
      </c>
      <c r="K163" s="1107">
        <v>73</v>
      </c>
      <c r="L163" s="1107">
        <v>136</v>
      </c>
      <c r="M163" s="1107">
        <v>109</v>
      </c>
      <c r="N163" s="1107">
        <v>979</v>
      </c>
      <c r="O163" s="1107">
        <v>0</v>
      </c>
      <c r="P163" s="1107">
        <v>0</v>
      </c>
      <c r="Q163" s="1107">
        <v>0</v>
      </c>
      <c r="R163" s="1107">
        <v>3391</v>
      </c>
      <c r="S163" s="1107">
        <v>0</v>
      </c>
      <c r="T163" s="1107">
        <v>11</v>
      </c>
      <c r="U163" s="1107">
        <v>8</v>
      </c>
      <c r="V163" s="1107">
        <v>1</v>
      </c>
      <c r="W163" s="1107">
        <v>0</v>
      </c>
      <c r="X163" s="1107">
        <v>4798</v>
      </c>
      <c r="Y163" s="1126"/>
      <c r="Z163" s="1126"/>
    </row>
    <row r="164" spans="2:26" s="1329" customFormat="1" ht="12" hidden="1" customHeight="1">
      <c r="B164" s="4055" t="s">
        <v>1368</v>
      </c>
      <c r="C164" s="4055"/>
      <c r="D164" s="4055"/>
      <c r="E164" s="4055"/>
      <c r="F164" s="4055"/>
      <c r="G164" s="4055"/>
      <c r="H164" s="4055"/>
      <c r="I164" s="1194" t="s">
        <v>194</v>
      </c>
      <c r="J164" s="1107">
        <v>269</v>
      </c>
      <c r="K164" s="1107">
        <v>141</v>
      </c>
      <c r="L164" s="1107">
        <v>364</v>
      </c>
      <c r="M164" s="1107">
        <v>309</v>
      </c>
      <c r="N164" s="1107">
        <v>2242</v>
      </c>
      <c r="O164" s="1107">
        <v>1</v>
      </c>
      <c r="P164" s="1107">
        <v>0</v>
      </c>
      <c r="Q164" s="1107">
        <v>0</v>
      </c>
      <c r="R164" s="1107">
        <v>9940</v>
      </c>
      <c r="S164" s="1107">
        <v>0</v>
      </c>
      <c r="T164" s="1107">
        <v>23</v>
      </c>
      <c r="U164" s="1107">
        <v>15</v>
      </c>
      <c r="V164" s="1107">
        <v>2</v>
      </c>
      <c r="W164" s="1107">
        <v>0</v>
      </c>
      <c r="X164" s="1107">
        <v>13306</v>
      </c>
      <c r="Y164" s="1126"/>
      <c r="Z164" s="1126"/>
    </row>
    <row r="165" spans="2:26" s="1329" customFormat="1" ht="12" hidden="1" customHeight="1">
      <c r="B165" s="3993" t="s">
        <v>1377</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1370</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1371</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714</v>
      </c>
      <c r="K181" s="1107">
        <v>0</v>
      </c>
      <c r="L181" s="1107">
        <v>0</v>
      </c>
      <c r="M181" s="1107">
        <v>0</v>
      </c>
      <c r="N181" s="1107">
        <v>1724</v>
      </c>
      <c r="O181" s="1107">
        <v>10272</v>
      </c>
      <c r="P181" s="1107">
        <v>0</v>
      </c>
      <c r="Q181" s="1107">
        <v>0</v>
      </c>
      <c r="R181" s="1107">
        <v>6196</v>
      </c>
      <c r="S181" s="1107">
        <v>0</v>
      </c>
      <c r="T181" s="1107">
        <v>0</v>
      </c>
      <c r="U181" s="1107">
        <v>0</v>
      </c>
      <c r="V181" s="1107">
        <v>0</v>
      </c>
      <c r="W181" s="1107">
        <v>0</v>
      </c>
      <c r="X181" s="1107">
        <v>18906</v>
      </c>
      <c r="Y181" s="1126"/>
      <c r="Z181" s="1126"/>
    </row>
    <row r="182" spans="2:26" s="1329" customFormat="1" ht="12" hidden="1" customHeight="1">
      <c r="B182" s="3993" t="s">
        <v>112</v>
      </c>
      <c r="C182" s="3993"/>
      <c r="D182" s="3993"/>
      <c r="E182" s="3993"/>
      <c r="F182" s="3993"/>
      <c r="G182" s="3993"/>
      <c r="H182" s="3993"/>
      <c r="I182" s="1194" t="s">
        <v>136</v>
      </c>
      <c r="J182" s="1107">
        <v>714</v>
      </c>
      <c r="K182" s="1107">
        <v>0</v>
      </c>
      <c r="L182" s="1107">
        <v>0</v>
      </c>
      <c r="M182" s="1107">
        <v>0</v>
      </c>
      <c r="N182" s="1107">
        <v>1724</v>
      </c>
      <c r="O182" s="1107">
        <v>10272</v>
      </c>
      <c r="P182" s="1107">
        <v>0</v>
      </c>
      <c r="Q182" s="1107">
        <v>0</v>
      </c>
      <c r="R182" s="1107">
        <v>6196</v>
      </c>
      <c r="S182" s="1107">
        <v>0</v>
      </c>
      <c r="T182" s="1107">
        <v>0</v>
      </c>
      <c r="U182" s="1107">
        <v>0</v>
      </c>
      <c r="V182" s="1107">
        <v>0</v>
      </c>
      <c r="W182" s="1107">
        <v>0</v>
      </c>
      <c r="X182" s="1107">
        <v>18906</v>
      </c>
      <c r="Y182" s="1126"/>
      <c r="Z182" s="1126"/>
    </row>
    <row r="183" spans="2:26" s="1329" customFormat="1" ht="12" hidden="1" customHeight="1">
      <c r="B183" s="3993" t="s">
        <v>1378</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1379</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1373</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1358</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1380</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1381</v>
      </c>
      <c r="C192" s="4055"/>
      <c r="D192" s="4055"/>
      <c r="E192" s="4055"/>
      <c r="F192" s="4055"/>
      <c r="G192" s="4055"/>
      <c r="H192" s="4055"/>
      <c r="I192" s="1194" t="s">
        <v>70</v>
      </c>
      <c r="J192" s="1107">
        <v>1495</v>
      </c>
      <c r="K192" s="1107">
        <v>178</v>
      </c>
      <c r="L192" s="1107">
        <v>790</v>
      </c>
      <c r="M192" s="1107">
        <v>479</v>
      </c>
      <c r="N192" s="1107">
        <v>8540</v>
      </c>
      <c r="O192" s="1107">
        <v>17577</v>
      </c>
      <c r="P192" s="1107">
        <v>183</v>
      </c>
      <c r="Q192" s="1107">
        <v>355</v>
      </c>
      <c r="R192" s="1107">
        <v>27913</v>
      </c>
      <c r="S192" s="1107">
        <v>438</v>
      </c>
      <c r="T192" s="1107">
        <v>26</v>
      </c>
      <c r="U192" s="1107">
        <v>31</v>
      </c>
      <c r="V192" s="1107">
        <v>3</v>
      </c>
      <c r="W192" s="1107">
        <v>0</v>
      </c>
      <c r="X192" s="1107">
        <v>58008</v>
      </c>
      <c r="Y192" s="1126"/>
      <c r="Z192" s="1126"/>
    </row>
    <row r="193" spans="2:26" s="1329" customFormat="1" ht="12" hidden="1" customHeight="1">
      <c r="B193" s="3993" t="s">
        <v>1382</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1375</v>
      </c>
      <c r="C194" s="3993"/>
      <c r="D194" s="3993"/>
      <c r="E194" s="3993"/>
      <c r="F194" s="3993"/>
      <c r="G194" s="3993"/>
      <c r="H194" s="3993"/>
      <c r="I194" s="1194" t="s">
        <v>103</v>
      </c>
      <c r="J194" s="1107">
        <v>378</v>
      </c>
      <c r="K194" s="1107">
        <v>46</v>
      </c>
      <c r="L194" s="1107">
        <v>207</v>
      </c>
      <c r="M194" s="1107">
        <v>192</v>
      </c>
      <c r="N194" s="1107">
        <v>2320</v>
      </c>
      <c r="O194" s="1107">
        <v>4410</v>
      </c>
      <c r="P194" s="1107">
        <v>50</v>
      </c>
      <c r="Q194" s="1107">
        <v>95</v>
      </c>
      <c r="R194" s="1107">
        <v>8093</v>
      </c>
      <c r="S194" s="1107">
        <v>117</v>
      </c>
      <c r="T194" s="1107">
        <v>7</v>
      </c>
      <c r="U194" s="1107">
        <v>8</v>
      </c>
      <c r="V194" s="1107">
        <v>1</v>
      </c>
      <c r="W194" s="1107">
        <v>0</v>
      </c>
      <c r="X194" s="1107">
        <v>15924</v>
      </c>
      <c r="Y194" s="1126"/>
      <c r="Z194" s="1126"/>
    </row>
    <row r="195" spans="2:26" s="1329" customFormat="1" ht="12" hidden="1" customHeight="1">
      <c r="B195" s="4055" t="s">
        <v>1383</v>
      </c>
      <c r="C195" s="4055"/>
      <c r="D195" s="4055"/>
      <c r="E195" s="4055"/>
      <c r="F195" s="4055"/>
      <c r="G195" s="4055"/>
      <c r="H195" s="4055"/>
      <c r="I195" s="1194" t="s">
        <v>104</v>
      </c>
      <c r="J195" s="1107">
        <v>1117</v>
      </c>
      <c r="K195" s="1107">
        <v>132</v>
      </c>
      <c r="L195" s="1107">
        <v>583</v>
      </c>
      <c r="M195" s="1107">
        <v>287</v>
      </c>
      <c r="N195" s="1107">
        <v>6220</v>
      </c>
      <c r="O195" s="1107">
        <v>13167</v>
      </c>
      <c r="P195" s="1107">
        <v>133</v>
      </c>
      <c r="Q195" s="1107">
        <v>260</v>
      </c>
      <c r="R195" s="1107">
        <v>19820</v>
      </c>
      <c r="S195" s="1107">
        <v>321</v>
      </c>
      <c r="T195" s="1107">
        <v>19</v>
      </c>
      <c r="U195" s="1107">
        <v>23</v>
      </c>
      <c r="V195" s="1107">
        <v>2</v>
      </c>
      <c r="W195" s="1107">
        <v>0</v>
      </c>
      <c r="X195" s="1107">
        <v>42084</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1384</v>
      </c>
      <c r="C4" s="29"/>
      <c r="D4" s="29"/>
      <c r="E4" s="149"/>
      <c r="F4" s="149"/>
      <c r="G4" s="149"/>
      <c r="H4" s="149"/>
      <c r="I4" s="149"/>
      <c r="J4" s="14" t="s">
        <v>1385</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1341</v>
      </c>
      <c r="F10" s="4035" t="s">
        <v>1148</v>
      </c>
      <c r="G10" s="4035"/>
      <c r="H10" s="4035"/>
      <c r="I10" s="1194" t="s">
        <v>192</v>
      </c>
      <c r="J10" s="1318">
        <f t="shared" ref="J10:X10" si="0">IF(ISERROR((J78/J141)*100),"",(J78/J141)*100)</f>
        <v>171.09375</v>
      </c>
      <c r="K10" s="1318">
        <f t="shared" si="0"/>
        <v>372.97297297297297</v>
      </c>
      <c r="L10" s="1318">
        <f t="shared" si="0"/>
        <v>-43.661971830985912</v>
      </c>
      <c r="M10" s="1318">
        <f t="shared" si="0"/>
        <v>4.117647058823529</v>
      </c>
      <c r="N10" s="1318">
        <f t="shared" si="0"/>
        <v>39.352864013992125</v>
      </c>
      <c r="O10" s="1318">
        <f t="shared" si="0"/>
        <v>56.037787513691129</v>
      </c>
      <c r="P10" s="1318">
        <f t="shared" si="0"/>
        <v>456.28415300546453</v>
      </c>
      <c r="Q10" s="1318">
        <f t="shared" si="0"/>
        <v>75.211267605633807</v>
      </c>
      <c r="R10" s="1318">
        <f t="shared" si="0"/>
        <v>26.449859896408253</v>
      </c>
      <c r="S10" s="1318">
        <f t="shared" si="0"/>
        <v>32.648401826484019</v>
      </c>
      <c r="T10" s="1318">
        <f t="shared" si="0"/>
        <v>0</v>
      </c>
      <c r="U10" s="1318">
        <f t="shared" si="0"/>
        <v>12.5</v>
      </c>
      <c r="V10" s="1318">
        <f t="shared" si="0"/>
        <v>0</v>
      </c>
      <c r="W10" s="1318" t="str">
        <f t="shared" si="0"/>
        <v/>
      </c>
      <c r="X10" s="1319">
        <f t="shared" si="0"/>
        <v>42.991161420375249</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171.09375</v>
      </c>
      <c r="K13" s="1318">
        <f t="shared" si="3"/>
        <v>372.97297297297297</v>
      </c>
      <c r="L13" s="1318">
        <f t="shared" si="3"/>
        <v>-43.661971830985912</v>
      </c>
      <c r="M13" s="1318">
        <f t="shared" si="3"/>
        <v>4.117647058823529</v>
      </c>
      <c r="N13" s="1318" t="str">
        <f t="shared" si="3"/>
        <v/>
      </c>
      <c r="O13" s="1318">
        <f t="shared" si="3"/>
        <v>56.037787513691129</v>
      </c>
      <c r="P13" s="1318">
        <f t="shared" si="3"/>
        <v>456.28415300546453</v>
      </c>
      <c r="Q13" s="1318">
        <f t="shared" si="3"/>
        <v>75.211267605633807</v>
      </c>
      <c r="R13" s="1318">
        <f t="shared" si="3"/>
        <v>26.449859896408253</v>
      </c>
      <c r="S13" s="1318">
        <f t="shared" si="3"/>
        <v>32.648401826484019</v>
      </c>
      <c r="T13" s="1318">
        <f t="shared" si="3"/>
        <v>0</v>
      </c>
      <c r="U13" s="1318">
        <f t="shared" si="3"/>
        <v>12.5</v>
      </c>
      <c r="V13" s="1318">
        <f t="shared" si="3"/>
        <v>0</v>
      </c>
      <c r="W13" s="1318" t="str">
        <f t="shared" si="3"/>
        <v/>
      </c>
      <c r="X13" s="1319">
        <f t="shared" si="3"/>
        <v>42.991161420375249</v>
      </c>
      <c r="Y13" s="1107"/>
      <c r="Z13" s="1107"/>
      <c r="AA13" s="1107"/>
      <c r="AB13" s="1107"/>
    </row>
    <row r="14" spans="1:28" ht="12" customHeight="1">
      <c r="A14" s="1107"/>
      <c r="B14" s="1118"/>
      <c r="C14" s="1107"/>
      <c r="D14" s="1107"/>
      <c r="E14" s="1126" t="s">
        <v>1341</v>
      </c>
      <c r="F14" s="3968" t="s">
        <v>1343</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1344</v>
      </c>
      <c r="C15" s="3988"/>
      <c r="D15" s="3988"/>
      <c r="E15" s="3988"/>
      <c r="F15" s="3988"/>
      <c r="G15" s="3988"/>
      <c r="H15" s="3988"/>
      <c r="I15" s="1194" t="s">
        <v>102</v>
      </c>
      <c r="J15" s="1318">
        <f t="shared" ref="J15:X15" si="5">IF(ISERROR((J83/J146)*100),"",(J83/J146)*100)</f>
        <v>171.09375</v>
      </c>
      <c r="K15" s="1318">
        <f t="shared" si="5"/>
        <v>372.97297297297297</v>
      </c>
      <c r="L15" s="1318">
        <f t="shared" si="5"/>
        <v>-43.661971830985912</v>
      </c>
      <c r="M15" s="1318">
        <f t="shared" si="5"/>
        <v>4.117647058823529</v>
      </c>
      <c r="N15" s="1318">
        <f t="shared" si="5"/>
        <v>39.352864013992125</v>
      </c>
      <c r="O15" s="1318">
        <f t="shared" si="5"/>
        <v>56.037787513691129</v>
      </c>
      <c r="P15" s="1318">
        <f t="shared" si="5"/>
        <v>456.28415300546453</v>
      </c>
      <c r="Q15" s="1318">
        <f t="shared" si="5"/>
        <v>75.211267605633807</v>
      </c>
      <c r="R15" s="1318">
        <f t="shared" si="5"/>
        <v>26.449859896408253</v>
      </c>
      <c r="S15" s="1318">
        <f t="shared" si="5"/>
        <v>32.648401826484019</v>
      </c>
      <c r="T15" s="1318">
        <f t="shared" si="5"/>
        <v>0</v>
      </c>
      <c r="U15" s="1318">
        <f t="shared" si="5"/>
        <v>12.5</v>
      </c>
      <c r="V15" s="1318">
        <f t="shared" si="5"/>
        <v>0</v>
      </c>
      <c r="W15" s="1318" t="str">
        <f t="shared" si="5"/>
        <v/>
      </c>
      <c r="X15" s="1319">
        <f t="shared" si="5"/>
        <v>42.991161420375249</v>
      </c>
      <c r="Y15" s="1107"/>
      <c r="Z15" s="1107"/>
      <c r="AA15" s="1107"/>
      <c r="AB15" s="1107"/>
    </row>
    <row r="16" spans="1:28" ht="12" customHeight="1">
      <c r="A16" s="1107"/>
      <c r="B16" s="3970" t="s">
        <v>1345</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129.45205479452056</v>
      </c>
      <c r="K18" s="1318">
        <f t="shared" si="7"/>
        <v>-60.714285714285708</v>
      </c>
      <c r="L18" s="1318">
        <f t="shared" si="7"/>
        <v>-39.673913043478258</v>
      </c>
      <c r="M18" s="1318">
        <f t="shared" si="7"/>
        <v>-45.911949685534594</v>
      </c>
      <c r="N18" s="1318">
        <f t="shared" si="7"/>
        <v>31.394422310756969</v>
      </c>
      <c r="O18" s="1318" t="str">
        <f t="shared" si="7"/>
        <v/>
      </c>
      <c r="P18" s="1318" t="str">
        <f t="shared" si="7"/>
        <v/>
      </c>
      <c r="Q18" s="1318" t="str">
        <f t="shared" si="7"/>
        <v/>
      </c>
      <c r="R18" s="1318">
        <f t="shared" si="7"/>
        <v>97.895106121733036</v>
      </c>
      <c r="S18" s="1318" t="str">
        <f t="shared" si="7"/>
        <v/>
      </c>
      <c r="T18" s="1318">
        <f t="shared" si="7"/>
        <v>-327.27272727272731</v>
      </c>
      <c r="U18" s="1318">
        <f t="shared" si="7"/>
        <v>-20</v>
      </c>
      <c r="V18" s="1318">
        <f t="shared" si="7"/>
        <v>-100</v>
      </c>
      <c r="W18" s="1318" t="str">
        <f t="shared" si="7"/>
        <v/>
      </c>
      <c r="X18" s="1319">
        <f t="shared" si="7"/>
        <v>90.422984836392658</v>
      </c>
      <c r="Y18" s="1107"/>
      <c r="Z18" s="1107"/>
      <c r="AA18" s="1107"/>
      <c r="AB18" s="1107"/>
    </row>
    <row r="19" spans="1:28" ht="12" customHeight="1">
      <c r="A19" s="1107"/>
      <c r="B19" s="1136"/>
      <c r="C19" s="1137"/>
      <c r="D19" s="1137"/>
      <c r="E19" s="1137"/>
      <c r="F19" s="1137"/>
      <c r="G19" s="3976" t="s">
        <v>1386</v>
      </c>
      <c r="H19" s="3976"/>
      <c r="I19" s="1194" t="s">
        <v>425</v>
      </c>
      <c r="J19" s="1318">
        <f t="shared" ref="J19:X19" si="8">IF(ISERROR((J87/J150)*100),"",(J87/J150)*100)</f>
        <v>165</v>
      </c>
      <c r="K19" s="1318">
        <f t="shared" si="8"/>
        <v>16.666666666666664</v>
      </c>
      <c r="L19" s="1318">
        <f t="shared" si="8"/>
        <v>156.66666666666666</v>
      </c>
      <c r="M19" s="1318">
        <f t="shared" si="8"/>
        <v>-26.666666666666668</v>
      </c>
      <c r="N19" s="1318" t="str">
        <f t="shared" si="8"/>
        <v/>
      </c>
      <c r="O19" s="1318">
        <f t="shared" si="8"/>
        <v>-288500</v>
      </c>
      <c r="P19" s="1318" t="str">
        <f t="shared" si="8"/>
        <v/>
      </c>
      <c r="Q19" s="1318" t="str">
        <f t="shared" si="8"/>
        <v/>
      </c>
      <c r="R19" s="1318">
        <f t="shared" si="8"/>
        <v>169.87341772151899</v>
      </c>
      <c r="S19" s="1318" t="str">
        <f t="shared" si="8"/>
        <v/>
      </c>
      <c r="T19" s="1318">
        <f t="shared" si="8"/>
        <v>400</v>
      </c>
      <c r="U19" s="1318">
        <f t="shared" si="8"/>
        <v>-100</v>
      </c>
      <c r="V19" s="1318" t="str">
        <f t="shared" si="8"/>
        <v/>
      </c>
      <c r="W19" s="1318" t="str">
        <f t="shared" si="8"/>
        <v/>
      </c>
      <c r="X19" s="1319">
        <f t="shared" si="8"/>
        <v>-167.00796359499429</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80.232558139534888</v>
      </c>
      <c r="K20" s="1318">
        <f t="shared" si="9"/>
        <v>86.111111111111114</v>
      </c>
      <c r="L20" s="1318">
        <f t="shared" si="9"/>
        <v>15.267175572519085</v>
      </c>
      <c r="M20" s="1318">
        <f t="shared" si="9"/>
        <v>51.428571428571423</v>
      </c>
      <c r="N20" s="1318">
        <f t="shared" si="9"/>
        <v>110.76604554865423</v>
      </c>
      <c r="O20" s="1318" t="str">
        <f t="shared" si="9"/>
        <v/>
      </c>
      <c r="P20" s="1318" t="str">
        <f t="shared" si="9"/>
        <v/>
      </c>
      <c r="Q20" s="1318" t="str">
        <f t="shared" si="9"/>
        <v/>
      </c>
      <c r="R20" s="1318">
        <f t="shared" si="9"/>
        <v>64.734010759115364</v>
      </c>
      <c r="S20" s="1318" t="str">
        <f t="shared" si="9"/>
        <v/>
      </c>
      <c r="T20" s="1318">
        <f t="shared" si="9"/>
        <v>263.63636363636363</v>
      </c>
      <c r="U20" s="1318">
        <f t="shared" si="9"/>
        <v>14.285714285714285</v>
      </c>
      <c r="V20" s="1318">
        <f t="shared" si="9"/>
        <v>0</v>
      </c>
      <c r="W20" s="1318" t="str">
        <f t="shared" si="9"/>
        <v/>
      </c>
      <c r="X20" s="1319">
        <f t="shared" si="9"/>
        <v>69.904761904761898</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115.47619047619047</v>
      </c>
      <c r="K21" s="1318">
        <f t="shared" si="10"/>
        <v>21.641791044776117</v>
      </c>
      <c r="L21" s="1318">
        <f t="shared" si="10"/>
        <v>-1.7391304347826086</v>
      </c>
      <c r="M21" s="1318">
        <f t="shared" si="10"/>
        <v>-9.183673469387756</v>
      </c>
      <c r="N21" s="1318">
        <f t="shared" si="10"/>
        <v>65.871229176046825</v>
      </c>
      <c r="O21" s="1318">
        <f t="shared" si="10"/>
        <v>-220100</v>
      </c>
      <c r="P21" s="1318" t="str">
        <f t="shared" si="10"/>
        <v/>
      </c>
      <c r="Q21" s="1318" t="str">
        <f t="shared" si="10"/>
        <v/>
      </c>
      <c r="R21" s="1318">
        <f t="shared" si="10"/>
        <v>92.396055708041075</v>
      </c>
      <c r="S21" s="1318" t="str">
        <f t="shared" si="10"/>
        <v/>
      </c>
      <c r="T21" s="1318">
        <f t="shared" si="10"/>
        <v>-13.043478260869565</v>
      </c>
      <c r="U21" s="1318">
        <f t="shared" si="10"/>
        <v>-7.6923076923076925</v>
      </c>
      <c r="V21" s="1318">
        <f t="shared" si="10"/>
        <v>-50</v>
      </c>
      <c r="W21" s="1318" t="str">
        <f t="shared" si="10"/>
        <v/>
      </c>
      <c r="X21" s="1319">
        <f t="shared" si="10"/>
        <v>65.790275872580395</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0</v>
      </c>
      <c r="K22" s="1318">
        <f t="shared" si="11"/>
        <v>0</v>
      </c>
      <c r="L22" s="1318">
        <f t="shared" si="11"/>
        <v>-300</v>
      </c>
      <c r="M22" s="1318">
        <f t="shared" si="11"/>
        <v>0</v>
      </c>
      <c r="N22" s="1318">
        <f t="shared" si="11"/>
        <v>12.5</v>
      </c>
      <c r="O22" s="1318" t="str">
        <f t="shared" si="11"/>
        <v/>
      </c>
      <c r="P22" s="1318" t="str">
        <f t="shared" si="11"/>
        <v/>
      </c>
      <c r="Q22" s="1318" t="str">
        <f t="shared" si="11"/>
        <v/>
      </c>
      <c r="R22" s="1318">
        <f t="shared" si="11"/>
        <v>37.5</v>
      </c>
      <c r="S22" s="1318" t="str">
        <f t="shared" si="11"/>
        <v/>
      </c>
      <c r="T22" s="1318" t="str">
        <f t="shared" si="11"/>
        <v/>
      </c>
      <c r="U22" s="1318" t="str">
        <f t="shared" si="11"/>
        <v/>
      </c>
      <c r="V22" s="1318" t="str">
        <f t="shared" si="11"/>
        <v/>
      </c>
      <c r="W22" s="1318" t="str">
        <f t="shared" si="11"/>
        <v/>
      </c>
      <c r="X22" s="1319">
        <f t="shared" si="11"/>
        <v>-483.33333333333331</v>
      </c>
      <c r="Y22" s="1107"/>
      <c r="Z22" s="1107"/>
      <c r="AA22" s="1107"/>
      <c r="AB22" s="1107"/>
    </row>
    <row r="23" spans="1:28" ht="12" customHeight="1">
      <c r="A23" s="1107"/>
      <c r="B23" s="1136"/>
      <c r="C23" s="1137"/>
      <c r="D23" s="1137"/>
      <c r="E23" s="1137"/>
      <c r="F23" s="1162"/>
      <c r="G23" s="3968" t="s">
        <v>130</v>
      </c>
      <c r="H23" s="3968"/>
      <c r="I23" s="1194" t="s">
        <v>503</v>
      </c>
      <c r="J23" s="1318">
        <f t="shared" ref="J23:X23" si="12">IF(ISERROR((J91/J154)*100),"",(J91/J154)*100)</f>
        <v>0</v>
      </c>
      <c r="K23" s="1318">
        <f t="shared" si="12"/>
        <v>0</v>
      </c>
      <c r="L23" s="1318">
        <f t="shared" si="12"/>
        <v>-100</v>
      </c>
      <c r="M23" s="1318">
        <f t="shared" si="12"/>
        <v>-100</v>
      </c>
      <c r="N23" s="1318" t="str">
        <f t="shared" si="12"/>
        <v/>
      </c>
      <c r="O23" s="1318" t="str">
        <f t="shared" si="12"/>
        <v/>
      </c>
      <c r="P23" s="1318" t="str">
        <f t="shared" si="12"/>
        <v/>
      </c>
      <c r="Q23" s="1318" t="str">
        <f t="shared" si="12"/>
        <v/>
      </c>
      <c r="R23" s="1318">
        <f t="shared" si="12"/>
        <v>-114.28571428571428</v>
      </c>
      <c r="S23" s="1318" t="str">
        <f t="shared" si="12"/>
        <v/>
      </c>
      <c r="T23" s="1318" t="str">
        <f t="shared" si="12"/>
        <v/>
      </c>
      <c r="U23" s="1318" t="str">
        <f t="shared" si="12"/>
        <v/>
      </c>
      <c r="V23" s="1318" t="str">
        <f t="shared" si="12"/>
        <v/>
      </c>
      <c r="W23" s="1318" t="str">
        <f t="shared" si="12"/>
        <v/>
      </c>
      <c r="X23" s="1319">
        <f t="shared" si="12"/>
        <v>-15216.666666666666</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0</v>
      </c>
      <c r="K24" s="1318" t="str">
        <f t="shared" si="13"/>
        <v/>
      </c>
      <c r="L24" s="1318">
        <f t="shared" si="13"/>
        <v>0</v>
      </c>
      <c r="M24" s="1318">
        <f t="shared" si="13"/>
        <v>0</v>
      </c>
      <c r="N24" s="1318">
        <f t="shared" si="13"/>
        <v>38.461538461538467</v>
      </c>
      <c r="O24" s="1318" t="str">
        <f t="shared" si="13"/>
        <v/>
      </c>
      <c r="P24" s="1318" t="str">
        <f t="shared" si="13"/>
        <v/>
      </c>
      <c r="Q24" s="1318" t="str">
        <f t="shared" si="13"/>
        <v/>
      </c>
      <c r="R24" s="1318">
        <f t="shared" si="13"/>
        <v>93.939393939393938</v>
      </c>
      <c r="S24" s="1318" t="str">
        <f t="shared" si="13"/>
        <v/>
      </c>
      <c r="T24" s="1318" t="str">
        <f t="shared" si="13"/>
        <v/>
      </c>
      <c r="U24" s="1318" t="str">
        <f t="shared" si="13"/>
        <v/>
      </c>
      <c r="V24" s="1318" t="str">
        <f t="shared" si="13"/>
        <v/>
      </c>
      <c r="W24" s="1318" t="str">
        <f t="shared" si="13"/>
        <v/>
      </c>
      <c r="X24" s="1319">
        <f t="shared" si="13"/>
        <v>72</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0</v>
      </c>
      <c r="K25" s="1318">
        <f t="shared" si="14"/>
        <v>0</v>
      </c>
      <c r="L25" s="1318">
        <f t="shared" si="14"/>
        <v>-133.33333333333331</v>
      </c>
      <c r="M25" s="1318">
        <f t="shared" si="14"/>
        <v>-28.571428571428569</v>
      </c>
      <c r="N25" s="1318">
        <f t="shared" si="14"/>
        <v>28.571428571428569</v>
      </c>
      <c r="O25" s="1318" t="str">
        <f t="shared" si="14"/>
        <v/>
      </c>
      <c r="P25" s="1318" t="str">
        <f t="shared" si="14"/>
        <v/>
      </c>
      <c r="Q25" s="1318" t="str">
        <f t="shared" si="14"/>
        <v/>
      </c>
      <c r="R25" s="1318">
        <f t="shared" si="14"/>
        <v>51.785714285714292</v>
      </c>
      <c r="S25" s="1318" t="str">
        <f t="shared" si="14"/>
        <v/>
      </c>
      <c r="T25" s="1318" t="str">
        <f t="shared" si="14"/>
        <v/>
      </c>
      <c r="U25" s="1318" t="str">
        <f t="shared" si="14"/>
        <v/>
      </c>
      <c r="V25" s="1318" t="str">
        <f t="shared" si="14"/>
        <v/>
      </c>
      <c r="W25" s="1318" t="str">
        <f t="shared" si="14"/>
        <v/>
      </c>
      <c r="X25" s="1319">
        <f t="shared" si="14"/>
        <v>-2103.2608695652175</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50</v>
      </c>
      <c r="K26" s="1318">
        <f t="shared" si="15"/>
        <v>0</v>
      </c>
      <c r="L26" s="1318">
        <f t="shared" si="15"/>
        <v>30</v>
      </c>
      <c r="M26" s="1318">
        <f t="shared" si="15"/>
        <v>20</v>
      </c>
      <c r="N26" s="1318" t="str">
        <f t="shared" si="15"/>
        <v/>
      </c>
      <c r="O26" s="1318" t="str">
        <f t="shared" si="15"/>
        <v/>
      </c>
      <c r="P26" s="1318" t="str">
        <f t="shared" si="15"/>
        <v/>
      </c>
      <c r="Q26" s="1318" t="str">
        <f t="shared" si="15"/>
        <v/>
      </c>
      <c r="R26" s="1318">
        <f t="shared" si="15"/>
        <v>88.235294117647058</v>
      </c>
      <c r="S26" s="1318" t="str">
        <f t="shared" si="15"/>
        <v/>
      </c>
      <c r="T26" s="1318" t="str">
        <f t="shared" si="15"/>
        <v/>
      </c>
      <c r="U26" s="1318">
        <f t="shared" si="15"/>
        <v>0</v>
      </c>
      <c r="V26" s="1318" t="str">
        <f t="shared" si="15"/>
        <v/>
      </c>
      <c r="W26" s="1318" t="str">
        <f t="shared" si="15"/>
        <v/>
      </c>
      <c r="X26" s="1319">
        <f t="shared" si="15"/>
        <v>101.5625</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100</v>
      </c>
      <c r="K27" s="1318" t="str">
        <f t="shared" si="16"/>
        <v/>
      </c>
      <c r="L27" s="1318">
        <f t="shared" si="16"/>
        <v>50</v>
      </c>
      <c r="M27" s="1318">
        <f t="shared" si="16"/>
        <v>0</v>
      </c>
      <c r="N27" s="1318" t="str">
        <f t="shared" si="16"/>
        <v/>
      </c>
      <c r="O27" s="1318" t="str">
        <f t="shared" si="16"/>
        <v/>
      </c>
      <c r="P27" s="1318" t="str">
        <f t="shared" si="16"/>
        <v/>
      </c>
      <c r="Q27" s="1318" t="str">
        <f t="shared" si="16"/>
        <v/>
      </c>
      <c r="R27" s="1318">
        <f t="shared" si="16"/>
        <v>200</v>
      </c>
      <c r="S27" s="1318" t="str">
        <f t="shared" si="16"/>
        <v/>
      </c>
      <c r="T27" s="1318" t="str">
        <f t="shared" si="16"/>
        <v/>
      </c>
      <c r="U27" s="1318" t="str">
        <f t="shared" si="16"/>
        <v/>
      </c>
      <c r="V27" s="1318" t="str">
        <f t="shared" si="16"/>
        <v/>
      </c>
      <c r="W27" s="1318" t="str">
        <f t="shared" si="16"/>
        <v/>
      </c>
      <c r="X27" s="1319">
        <f t="shared" si="16"/>
        <v>-1939.9999999999998</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133.33333333333331</v>
      </c>
      <c r="K28" s="1318">
        <f t="shared" si="17"/>
        <v>100</v>
      </c>
      <c r="L28" s="1318">
        <f t="shared" si="17"/>
        <v>125</v>
      </c>
      <c r="M28" s="1318">
        <f t="shared" si="17"/>
        <v>150</v>
      </c>
      <c r="N28" s="1318" t="str">
        <f t="shared" si="17"/>
        <v/>
      </c>
      <c r="O28" s="1318" t="str">
        <f t="shared" si="17"/>
        <v/>
      </c>
      <c r="P28" s="1318" t="str">
        <f t="shared" si="17"/>
        <v/>
      </c>
      <c r="Q28" s="1318" t="str">
        <f t="shared" si="17"/>
        <v/>
      </c>
      <c r="R28" s="1318">
        <f t="shared" si="17"/>
        <v>66.666666666666657</v>
      </c>
      <c r="S28" s="1318" t="str">
        <f t="shared" si="17"/>
        <v/>
      </c>
      <c r="T28" s="1318" t="str">
        <f t="shared" si="17"/>
        <v/>
      </c>
      <c r="U28" s="1318">
        <f t="shared" si="17"/>
        <v>0</v>
      </c>
      <c r="V28" s="1318" t="str">
        <f t="shared" si="17"/>
        <v/>
      </c>
      <c r="W28" s="1318" t="str">
        <f t="shared" si="17"/>
        <v/>
      </c>
      <c r="X28" s="1319">
        <f t="shared" si="17"/>
        <v>26.086956521739129</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71.428571428571431</v>
      </c>
      <c r="K29" s="1318">
        <f t="shared" si="18"/>
        <v>20</v>
      </c>
      <c r="L29" s="1318">
        <f t="shared" si="18"/>
        <v>56.25</v>
      </c>
      <c r="M29" s="1318">
        <f t="shared" si="18"/>
        <v>50</v>
      </c>
      <c r="N29" s="1318" t="str">
        <f t="shared" si="18"/>
        <v/>
      </c>
      <c r="O29" s="1318" t="str">
        <f t="shared" si="18"/>
        <v/>
      </c>
      <c r="P29" s="1318" t="str">
        <f t="shared" si="18"/>
        <v/>
      </c>
      <c r="Q29" s="1318" t="str">
        <f t="shared" si="18"/>
        <v/>
      </c>
      <c r="R29" s="1318">
        <f t="shared" si="18"/>
        <v>85.106382978723403</v>
      </c>
      <c r="S29" s="1318" t="str">
        <f t="shared" si="18"/>
        <v/>
      </c>
      <c r="T29" s="1318" t="str">
        <f t="shared" si="18"/>
        <v/>
      </c>
      <c r="U29" s="1318">
        <f t="shared" si="18"/>
        <v>0</v>
      </c>
      <c r="V29" s="1318" t="str">
        <f t="shared" si="18"/>
        <v/>
      </c>
      <c r="W29" s="1318" t="str">
        <f t="shared" si="18"/>
        <v/>
      </c>
      <c r="X29" s="1319">
        <f t="shared" si="18"/>
        <v>-28.260869565217391</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123.56687898089172</v>
      </c>
      <c r="K30" s="1318">
        <f t="shared" si="19"/>
        <v>-55.737704918032783</v>
      </c>
      <c r="L30" s="1318">
        <f t="shared" si="19"/>
        <v>-37.435897435897438</v>
      </c>
      <c r="M30" s="1318">
        <f t="shared" si="19"/>
        <v>-43.113772455089823</v>
      </c>
      <c r="N30" s="1318">
        <f t="shared" si="19"/>
        <v>31.274742676167854</v>
      </c>
      <c r="O30" s="1318" t="str">
        <f t="shared" si="19"/>
        <v/>
      </c>
      <c r="P30" s="1318" t="str">
        <f t="shared" si="19"/>
        <v/>
      </c>
      <c r="Q30" s="1318" t="str">
        <f t="shared" si="19"/>
        <v/>
      </c>
      <c r="R30" s="1318">
        <f t="shared" si="19"/>
        <v>97.669970439923489</v>
      </c>
      <c r="S30" s="1318" t="str">
        <f t="shared" si="19"/>
        <v/>
      </c>
      <c r="T30" s="1318">
        <f t="shared" si="19"/>
        <v>-327.27272727272731</v>
      </c>
      <c r="U30" s="1318">
        <f t="shared" si="19"/>
        <v>-16.666666666666664</v>
      </c>
      <c r="V30" s="1318">
        <f t="shared" si="19"/>
        <v>-100</v>
      </c>
      <c r="W30" s="1318" t="str">
        <f t="shared" si="19"/>
        <v/>
      </c>
      <c r="X30" s="1319">
        <f t="shared" si="19"/>
        <v>88.25538623226484</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154.54545454545453</v>
      </c>
      <c r="K31" s="1318">
        <f t="shared" si="20"/>
        <v>14.285714285714285</v>
      </c>
      <c r="L31" s="1318">
        <f t="shared" si="20"/>
        <v>142.42424242424244</v>
      </c>
      <c r="M31" s="1318">
        <f t="shared" si="20"/>
        <v>-30.303030303030305</v>
      </c>
      <c r="N31" s="1318" t="str">
        <f t="shared" si="20"/>
        <v/>
      </c>
      <c r="O31" s="1318">
        <f t="shared" si="20"/>
        <v>-480100</v>
      </c>
      <c r="P31" s="1318" t="str">
        <f t="shared" si="20"/>
        <v/>
      </c>
      <c r="Q31" s="1318" t="str">
        <f t="shared" si="20"/>
        <v/>
      </c>
      <c r="R31" s="1318">
        <f t="shared" si="20"/>
        <v>167.41854636591478</v>
      </c>
      <c r="S31" s="1318" t="str">
        <f t="shared" si="20"/>
        <v/>
      </c>
      <c r="T31" s="1318">
        <f t="shared" si="20"/>
        <v>400</v>
      </c>
      <c r="U31" s="1318">
        <f t="shared" si="20"/>
        <v>-100</v>
      </c>
      <c r="V31" s="1318" t="str">
        <f t="shared" si="20"/>
        <v/>
      </c>
      <c r="W31" s="1318" t="str">
        <f t="shared" si="20"/>
        <v/>
      </c>
      <c r="X31" s="1319">
        <f t="shared" si="20"/>
        <v>-378.45982142857144</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81.111111111111114</v>
      </c>
      <c r="K32" s="1318">
        <f t="shared" si="21"/>
        <v>86.301369863013704</v>
      </c>
      <c r="L32" s="1318">
        <f t="shared" si="21"/>
        <v>18.382352941176471</v>
      </c>
      <c r="M32" s="1318">
        <f t="shared" si="21"/>
        <v>52.293577981651374</v>
      </c>
      <c r="N32" s="1318">
        <f t="shared" si="21"/>
        <v>109.80592441266599</v>
      </c>
      <c r="O32" s="1318" t="str">
        <f t="shared" si="21"/>
        <v/>
      </c>
      <c r="P32" s="1318" t="str">
        <f t="shared" si="21"/>
        <v/>
      </c>
      <c r="Q32" s="1318" t="str">
        <f t="shared" si="21"/>
        <v/>
      </c>
      <c r="R32" s="1318">
        <f t="shared" si="21"/>
        <v>65.025066352108524</v>
      </c>
      <c r="S32" s="1318" t="str">
        <f t="shared" si="21"/>
        <v/>
      </c>
      <c r="T32" s="1318">
        <f t="shared" si="21"/>
        <v>263.63636363636363</v>
      </c>
      <c r="U32" s="1318">
        <f t="shared" si="21"/>
        <v>12.5</v>
      </c>
      <c r="V32" s="1318">
        <f t="shared" si="21"/>
        <v>0</v>
      </c>
      <c r="W32" s="1318" t="str">
        <f t="shared" si="21"/>
        <v/>
      </c>
      <c r="X32" s="1319">
        <f t="shared" si="21"/>
        <v>69.716548561900794</v>
      </c>
      <c r="Y32" s="1107"/>
      <c r="Z32" s="1107"/>
      <c r="AA32" s="1107"/>
      <c r="AB32" s="1107"/>
    </row>
    <row r="33" spans="1:28" ht="12" customHeight="1">
      <c r="A33" s="1107"/>
      <c r="B33" s="3987" t="s">
        <v>1347</v>
      </c>
      <c r="C33" s="3988"/>
      <c r="D33" s="3988"/>
      <c r="E33" s="3988"/>
      <c r="F33" s="3988"/>
      <c r="G33" s="3988"/>
      <c r="H33" s="3988"/>
      <c r="I33" s="1194" t="s">
        <v>194</v>
      </c>
      <c r="J33" s="1318">
        <f t="shared" ref="J33:X33" si="22">IF(ISERROR((J101/J164)*100),"",(J101/J164)*100)</f>
        <v>111.89591078066914</v>
      </c>
      <c r="K33" s="1318">
        <f t="shared" si="22"/>
        <v>21.276595744680851</v>
      </c>
      <c r="L33" s="1318">
        <f t="shared" si="22"/>
        <v>-0.27472527472527475</v>
      </c>
      <c r="M33" s="1318">
        <f t="shared" si="22"/>
        <v>-8.090614886731391</v>
      </c>
      <c r="N33" s="1318">
        <f t="shared" si="22"/>
        <v>65.521855486173067</v>
      </c>
      <c r="O33" s="1318">
        <f t="shared" si="22"/>
        <v>-425500</v>
      </c>
      <c r="P33" s="1318" t="str">
        <f t="shared" si="22"/>
        <v/>
      </c>
      <c r="Q33" s="1318" t="str">
        <f t="shared" si="22"/>
        <v/>
      </c>
      <c r="R33" s="1318">
        <f t="shared" si="22"/>
        <v>92.132796780684103</v>
      </c>
      <c r="S33" s="1318" t="str">
        <f t="shared" si="22"/>
        <v/>
      </c>
      <c r="T33" s="1318">
        <f t="shared" si="22"/>
        <v>-13.043478260869565</v>
      </c>
      <c r="U33" s="1318">
        <f t="shared" si="22"/>
        <v>-6.666666666666667</v>
      </c>
      <c r="V33" s="1318">
        <f t="shared" si="22"/>
        <v>-50</v>
      </c>
      <c r="W33" s="1318" t="str">
        <f t="shared" si="22"/>
        <v/>
      </c>
      <c r="X33" s="1319">
        <f t="shared" si="22"/>
        <v>50.14279272508643</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1348</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1349</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1350</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1351</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1352</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1353</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f t="shared" ref="J50:X50" si="38">IF(ISERROR((J118/J181)*100),"",(J118/J181)*100)</f>
        <v>-92.016806722689068</v>
      </c>
      <c r="K50" s="1318" t="str">
        <f t="shared" si="38"/>
        <v/>
      </c>
      <c r="L50" s="1318" t="str">
        <f t="shared" si="38"/>
        <v/>
      </c>
      <c r="M50" s="1318" t="str">
        <f t="shared" si="38"/>
        <v/>
      </c>
      <c r="N50" s="1318">
        <f t="shared" si="38"/>
        <v>69.315545243619496</v>
      </c>
      <c r="O50" s="1318">
        <f t="shared" si="38"/>
        <v>-6.8146417445482861</v>
      </c>
      <c r="P50" s="1318" t="str">
        <f t="shared" si="38"/>
        <v/>
      </c>
      <c r="Q50" s="1318" t="str">
        <f t="shared" si="38"/>
        <v/>
      </c>
      <c r="R50" s="1318">
        <f t="shared" si="38"/>
        <v>95.238863783085861</v>
      </c>
      <c r="S50" s="1318" t="str">
        <f t="shared" si="38"/>
        <v/>
      </c>
      <c r="T50" s="1318" t="str">
        <f t="shared" si="38"/>
        <v/>
      </c>
      <c r="U50" s="1318" t="str">
        <f t="shared" si="38"/>
        <v/>
      </c>
      <c r="V50" s="1318" t="str">
        <f t="shared" si="38"/>
        <v/>
      </c>
      <c r="W50" s="1318" t="str">
        <f t="shared" si="38"/>
        <v/>
      </c>
      <c r="X50" s="1319">
        <f t="shared" si="38"/>
        <v>30.355442716597906</v>
      </c>
      <c r="Y50" s="1107"/>
      <c r="Z50" s="1107"/>
      <c r="AA50" s="1107"/>
      <c r="AB50" s="1107"/>
    </row>
    <row r="51" spans="1:28" ht="12" customHeight="1">
      <c r="A51" s="1107"/>
      <c r="B51" s="4051" t="s">
        <v>764</v>
      </c>
      <c r="C51" s="3968"/>
      <c r="D51" s="3968"/>
      <c r="E51" s="3968"/>
      <c r="F51" s="3968"/>
      <c r="G51" s="3968"/>
      <c r="H51" s="3968"/>
      <c r="I51" s="1194" t="s">
        <v>136</v>
      </c>
      <c r="J51" s="1318">
        <f t="shared" ref="J51:X51" si="39">IF(ISERROR((J119/J182)*100),"",(J119/J182)*100)</f>
        <v>-92.016806722689068</v>
      </c>
      <c r="K51" s="1318" t="str">
        <f t="shared" si="39"/>
        <v/>
      </c>
      <c r="L51" s="1318" t="str">
        <f t="shared" si="39"/>
        <v/>
      </c>
      <c r="M51" s="1318" t="str">
        <f t="shared" si="39"/>
        <v/>
      </c>
      <c r="N51" s="1318">
        <f t="shared" si="39"/>
        <v>69.315545243619496</v>
      </c>
      <c r="O51" s="1318">
        <f t="shared" si="39"/>
        <v>-6.8146417445482861</v>
      </c>
      <c r="P51" s="1318" t="str">
        <f t="shared" si="39"/>
        <v/>
      </c>
      <c r="Q51" s="1318" t="str">
        <f t="shared" si="39"/>
        <v/>
      </c>
      <c r="R51" s="1318">
        <f t="shared" si="39"/>
        <v>95.238863783085861</v>
      </c>
      <c r="S51" s="1318" t="str">
        <f t="shared" si="39"/>
        <v/>
      </c>
      <c r="T51" s="1318" t="str">
        <f t="shared" si="39"/>
        <v/>
      </c>
      <c r="U51" s="1318" t="str">
        <f t="shared" si="39"/>
        <v/>
      </c>
      <c r="V51" s="1318" t="str">
        <f t="shared" si="39"/>
        <v/>
      </c>
      <c r="W51" s="1318" t="str">
        <f t="shared" si="39"/>
        <v/>
      </c>
      <c r="X51" s="1319">
        <f t="shared" si="39"/>
        <v>30.355442716597906</v>
      </c>
      <c r="Y51" s="1107"/>
      <c r="Z51" s="1107"/>
      <c r="AA51" s="1107"/>
      <c r="AB51" s="1107"/>
    </row>
    <row r="52" spans="1:28" ht="12" customHeight="1">
      <c r="A52" s="1107"/>
      <c r="B52" s="3970" t="s">
        <v>1354</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1355</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1356</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1357</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1358</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1359</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1360</v>
      </c>
      <c r="C61" s="4053"/>
      <c r="D61" s="4053"/>
      <c r="E61" s="4053"/>
      <c r="F61" s="4053"/>
      <c r="G61" s="4053"/>
      <c r="H61" s="4053"/>
      <c r="I61" s="1194" t="s">
        <v>70</v>
      </c>
      <c r="J61" s="1318">
        <f t="shared" ref="J61:X61" si="48">IF(ISERROR((J129/J192)*100),"",(J129/J192)*100)</f>
        <v>34.782608695652172</v>
      </c>
      <c r="K61" s="1318">
        <f t="shared" si="48"/>
        <v>94.382022471910105</v>
      </c>
      <c r="L61" s="1318">
        <f t="shared" si="48"/>
        <v>-23.670886075949369</v>
      </c>
      <c r="M61" s="1318">
        <f t="shared" si="48"/>
        <v>-3.7578288100208765</v>
      </c>
      <c r="N61" s="1318">
        <f t="shared" si="48"/>
        <v>52.27166276346604</v>
      </c>
      <c r="O61" s="1318">
        <f t="shared" si="48"/>
        <v>-4.9041360869317856</v>
      </c>
      <c r="P61" s="1318">
        <f t="shared" si="48"/>
        <v>456.28415300546453</v>
      </c>
      <c r="Q61" s="1318">
        <f t="shared" si="48"/>
        <v>75.211267605633807</v>
      </c>
      <c r="R61" s="1318">
        <f t="shared" si="48"/>
        <v>65.109447210976967</v>
      </c>
      <c r="S61" s="1318">
        <f t="shared" si="48"/>
        <v>32.648401826484019</v>
      </c>
      <c r="T61" s="1318">
        <f t="shared" si="48"/>
        <v>-11.538461538461538</v>
      </c>
      <c r="U61" s="1318">
        <f t="shared" si="48"/>
        <v>3.225806451612903</v>
      </c>
      <c r="V61" s="1318">
        <f t="shared" si="48"/>
        <v>-33.333333333333329</v>
      </c>
      <c r="W61" s="1318" t="str">
        <f t="shared" si="48"/>
        <v/>
      </c>
      <c r="X61" s="1319">
        <f t="shared" si="48"/>
        <v>40.513377465177221</v>
      </c>
      <c r="Y61" s="1107"/>
      <c r="Z61" s="1107"/>
      <c r="AA61" s="1107"/>
      <c r="AB61" s="1107"/>
    </row>
    <row r="62" spans="1:28" ht="12" customHeight="1">
      <c r="A62" s="1107"/>
      <c r="B62" s="3970" t="s">
        <v>1361</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1362</v>
      </c>
      <c r="C63" s="3973"/>
      <c r="D63" s="3973"/>
      <c r="E63" s="3973"/>
      <c r="F63" s="3973"/>
      <c r="G63" s="3973"/>
      <c r="H63" s="3973"/>
      <c r="I63" s="1194" t="s">
        <v>103</v>
      </c>
      <c r="J63" s="1318">
        <f t="shared" ref="J63:X63" si="50">IF(ISERROR((J131/J194)*100),"",(J131/J194)*100)</f>
        <v>34.391534391534393</v>
      </c>
      <c r="K63" s="1318">
        <f t="shared" si="50"/>
        <v>91.304347826086953</v>
      </c>
      <c r="L63" s="1318">
        <f t="shared" si="50"/>
        <v>-22.705314009661837</v>
      </c>
      <c r="M63" s="1318">
        <f t="shared" si="50"/>
        <v>154.16666666666669</v>
      </c>
      <c r="N63" s="1318">
        <f t="shared" si="50"/>
        <v>49.698275862068961</v>
      </c>
      <c r="O63" s="1318">
        <f t="shared" si="50"/>
        <v>-4.308390022675737</v>
      </c>
      <c r="P63" s="1318">
        <f t="shared" si="50"/>
        <v>418</v>
      </c>
      <c r="Q63" s="1318">
        <f t="shared" si="50"/>
        <v>70.526315789473685</v>
      </c>
      <c r="R63" s="1318">
        <f t="shared" si="50"/>
        <v>55.059928333127395</v>
      </c>
      <c r="S63" s="1318">
        <f t="shared" si="50"/>
        <v>30.76923076923077</v>
      </c>
      <c r="T63" s="1318">
        <f t="shared" si="50"/>
        <v>-14.285714285714285</v>
      </c>
      <c r="U63" s="1318">
        <f t="shared" si="50"/>
        <v>0</v>
      </c>
      <c r="V63" s="1318">
        <f t="shared" si="50"/>
        <v>0</v>
      </c>
      <c r="W63" s="1318" t="str">
        <f t="shared" si="50"/>
        <v/>
      </c>
      <c r="X63" s="1319">
        <f t="shared" si="50"/>
        <v>38.627229339361968</v>
      </c>
      <c r="Y63" s="1107"/>
      <c r="Z63" s="1107"/>
      <c r="AA63" s="1107"/>
      <c r="AB63" s="1107"/>
    </row>
    <row r="64" spans="1:28" ht="12" customHeight="1">
      <c r="A64" s="1107"/>
      <c r="B64" s="3965" t="s">
        <v>1363</v>
      </c>
      <c r="C64" s="3966"/>
      <c r="D64" s="3966"/>
      <c r="E64" s="3966"/>
      <c r="F64" s="3966"/>
      <c r="G64" s="3966"/>
      <c r="H64" s="3966"/>
      <c r="I64" s="1172" t="s">
        <v>104</v>
      </c>
      <c r="J64" s="1327">
        <f t="shared" ref="J64:X64" si="51">IF(ISERROR((J132/J195)*100),"",(J132/J195)*100)</f>
        <v>34.914950760966875</v>
      </c>
      <c r="K64" s="1327">
        <f t="shared" si="51"/>
        <v>95.454545454545453</v>
      </c>
      <c r="L64" s="1327">
        <f t="shared" si="51"/>
        <v>-24.013722126929675</v>
      </c>
      <c r="M64" s="1327">
        <f t="shared" si="51"/>
        <v>-109.40766550522648</v>
      </c>
      <c r="N64" s="1327">
        <f t="shared" si="51"/>
        <v>53.231511254019296</v>
      </c>
      <c r="O64" s="1327">
        <f t="shared" si="51"/>
        <v>-5.1036682615629987</v>
      </c>
      <c r="P64" s="1327">
        <f t="shared" si="51"/>
        <v>470.67669172932335</v>
      </c>
      <c r="Q64" s="1327">
        <f t="shared" si="51"/>
        <v>76.923076923076934</v>
      </c>
      <c r="R64" s="1327">
        <f t="shared" si="51"/>
        <v>69.21291624621594</v>
      </c>
      <c r="S64" s="1327">
        <f t="shared" si="51"/>
        <v>33.333333333333329</v>
      </c>
      <c r="T64" s="1327">
        <f t="shared" si="51"/>
        <v>-10.526315789473683</v>
      </c>
      <c r="U64" s="1327">
        <f t="shared" si="51"/>
        <v>4.3478260869565215</v>
      </c>
      <c r="V64" s="1327">
        <f t="shared" si="51"/>
        <v>-50</v>
      </c>
      <c r="W64" s="1327" t="str">
        <f t="shared" si="51"/>
        <v/>
      </c>
      <c r="X64" s="1328">
        <f t="shared" si="51"/>
        <v>41.22706967018344</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1364</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1365</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876</v>
      </c>
      <c r="K78" s="1107">
        <v>138</v>
      </c>
      <c r="L78" s="1107">
        <v>-186</v>
      </c>
      <c r="M78" s="1107">
        <v>7</v>
      </c>
      <c r="N78" s="1107">
        <v>1800</v>
      </c>
      <c r="O78" s="1107">
        <v>4093</v>
      </c>
      <c r="P78" s="1107">
        <v>835</v>
      </c>
      <c r="Q78" s="1107">
        <v>267</v>
      </c>
      <c r="R78" s="1107">
        <v>3115</v>
      </c>
      <c r="S78" s="1107">
        <v>143</v>
      </c>
      <c r="T78" s="1107">
        <v>0</v>
      </c>
      <c r="U78" s="1107">
        <v>2</v>
      </c>
      <c r="V78" s="1107">
        <v>0</v>
      </c>
      <c r="W78" s="1107">
        <v>0</v>
      </c>
      <c r="X78" s="1107">
        <v>11090</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876</v>
      </c>
      <c r="K81" s="1107">
        <v>138</v>
      </c>
      <c r="L81" s="1107">
        <v>-186</v>
      </c>
      <c r="M81" s="1107">
        <v>7</v>
      </c>
      <c r="N81" s="1107"/>
      <c r="O81" s="1107">
        <v>4093</v>
      </c>
      <c r="P81" s="1107">
        <v>835</v>
      </c>
      <c r="Q81" s="1107">
        <v>267</v>
      </c>
      <c r="R81" s="1107">
        <v>3115</v>
      </c>
      <c r="S81" s="1107">
        <v>143</v>
      </c>
      <c r="T81" s="1107">
        <v>0</v>
      </c>
      <c r="U81" s="1107">
        <v>2</v>
      </c>
      <c r="V81" s="1107">
        <v>0</v>
      </c>
      <c r="W81" s="1107">
        <v>0</v>
      </c>
      <c r="X81" s="1107">
        <v>11090</v>
      </c>
      <c r="Y81" s="1126"/>
      <c r="Z81" s="1126"/>
    </row>
    <row r="82" spans="2:26" s="1329" customFormat="1" ht="12" hidden="1" customHeight="1">
      <c r="B82" s="3979" t="s">
        <v>1341</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1366</v>
      </c>
      <c r="C83" s="4055"/>
      <c r="D83" s="4055"/>
      <c r="E83" s="4055"/>
      <c r="F83" s="4055"/>
      <c r="G83" s="4055"/>
      <c r="H83" s="4055"/>
      <c r="I83" s="1194" t="s">
        <v>102</v>
      </c>
      <c r="J83" s="1107">
        <v>876</v>
      </c>
      <c r="K83" s="1107">
        <v>138</v>
      </c>
      <c r="L83" s="1107">
        <v>-186</v>
      </c>
      <c r="M83" s="1107">
        <v>7</v>
      </c>
      <c r="N83" s="1107">
        <v>1800</v>
      </c>
      <c r="O83" s="1107">
        <v>4093</v>
      </c>
      <c r="P83" s="1107">
        <v>835</v>
      </c>
      <c r="Q83" s="1107">
        <v>267</v>
      </c>
      <c r="R83" s="1107">
        <v>3115</v>
      </c>
      <c r="S83" s="1107">
        <v>143</v>
      </c>
      <c r="T83" s="1107">
        <v>0</v>
      </c>
      <c r="U83" s="1107">
        <v>2</v>
      </c>
      <c r="V83" s="1107">
        <v>0</v>
      </c>
      <c r="W83" s="1107">
        <v>0</v>
      </c>
      <c r="X83" s="1107">
        <v>11090</v>
      </c>
      <c r="Y83" s="1126"/>
      <c r="Z83" s="1126"/>
    </row>
    <row r="84" spans="2:26" s="1329" customFormat="1" ht="12" hidden="1" customHeight="1">
      <c r="B84" s="3993" t="s">
        <v>1367</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189</v>
      </c>
      <c r="K86" s="1107">
        <v>-34</v>
      </c>
      <c r="L86" s="1107">
        <v>-73</v>
      </c>
      <c r="M86" s="1107">
        <v>-73</v>
      </c>
      <c r="N86" s="1107">
        <v>394</v>
      </c>
      <c r="O86" s="1107">
        <v>852</v>
      </c>
      <c r="P86" s="1107">
        <v>0</v>
      </c>
      <c r="Q86" s="1107">
        <v>0</v>
      </c>
      <c r="R86" s="1107">
        <v>5581</v>
      </c>
      <c r="S86" s="1107">
        <v>0</v>
      </c>
      <c r="T86" s="1107">
        <v>-36</v>
      </c>
      <c r="U86" s="1107">
        <v>-1</v>
      </c>
      <c r="V86" s="1107">
        <v>-1</v>
      </c>
      <c r="W86" s="1107">
        <v>0</v>
      </c>
      <c r="X86" s="1107">
        <v>6798</v>
      </c>
      <c r="Y86" s="1126"/>
      <c r="Z86" s="1126"/>
    </row>
    <row r="87" spans="2:26" s="1329" customFormat="1" ht="12" hidden="1" customHeight="1">
      <c r="B87" s="1137"/>
      <c r="C87" s="1137"/>
      <c r="D87" s="1137"/>
      <c r="E87" s="1137"/>
      <c r="F87" s="1137"/>
      <c r="G87" s="3968" t="s">
        <v>130</v>
      </c>
      <c r="H87" s="3968"/>
      <c r="I87" s="1194" t="s">
        <v>425</v>
      </c>
      <c r="J87" s="1107">
        <v>33</v>
      </c>
      <c r="K87" s="1107">
        <v>1</v>
      </c>
      <c r="L87" s="1107">
        <v>47</v>
      </c>
      <c r="M87" s="1107">
        <v>-8</v>
      </c>
      <c r="N87" s="1107">
        <v>-1</v>
      </c>
      <c r="O87" s="1107">
        <v>-2885</v>
      </c>
      <c r="P87" s="1107">
        <v>0</v>
      </c>
      <c r="Q87" s="1107">
        <v>0</v>
      </c>
      <c r="R87" s="1107">
        <v>1342</v>
      </c>
      <c r="S87" s="1107">
        <v>0</v>
      </c>
      <c r="T87" s="1107">
        <v>4</v>
      </c>
      <c r="U87" s="1107">
        <v>-1</v>
      </c>
      <c r="V87" s="1107">
        <v>0</v>
      </c>
      <c r="W87" s="1107">
        <v>0</v>
      </c>
      <c r="X87" s="1107">
        <v>-1468</v>
      </c>
      <c r="Y87" s="1126"/>
      <c r="Z87" s="1126"/>
    </row>
    <row r="88" spans="2:26" s="1329" customFormat="1" ht="12" hidden="1" customHeight="1">
      <c r="B88" s="1137"/>
      <c r="C88" s="1137"/>
      <c r="D88" s="1137"/>
      <c r="E88" s="1137"/>
      <c r="F88" s="1137"/>
      <c r="G88" s="3968" t="s">
        <v>177</v>
      </c>
      <c r="H88" s="3968"/>
      <c r="I88" s="1194" t="s">
        <v>428</v>
      </c>
      <c r="J88" s="1107">
        <v>69</v>
      </c>
      <c r="K88" s="1107">
        <v>62</v>
      </c>
      <c r="L88" s="1107">
        <v>20</v>
      </c>
      <c r="M88" s="1107">
        <v>54</v>
      </c>
      <c r="N88" s="1107">
        <v>1070</v>
      </c>
      <c r="O88" s="1107">
        <v>-168</v>
      </c>
      <c r="P88" s="1107">
        <v>0</v>
      </c>
      <c r="Q88" s="1107">
        <v>0</v>
      </c>
      <c r="R88" s="1107">
        <v>2166</v>
      </c>
      <c r="S88" s="1107">
        <v>0</v>
      </c>
      <c r="T88" s="1107">
        <v>29</v>
      </c>
      <c r="U88" s="1107">
        <v>1</v>
      </c>
      <c r="V88" s="1107">
        <v>0</v>
      </c>
      <c r="W88" s="1107">
        <v>0</v>
      </c>
      <c r="X88" s="1107">
        <v>3303</v>
      </c>
      <c r="Y88" s="1126"/>
      <c r="Z88" s="1126"/>
    </row>
    <row r="89" spans="2:26" s="1329" customFormat="1" ht="12" hidden="1" customHeight="1">
      <c r="B89" s="1137"/>
      <c r="C89" s="3983" t="s">
        <v>1154</v>
      </c>
      <c r="D89" s="3983"/>
      <c r="E89" s="3983"/>
      <c r="F89" s="3983"/>
      <c r="G89" s="3983"/>
      <c r="H89" s="3983"/>
      <c r="I89" s="1194" t="s">
        <v>431</v>
      </c>
      <c r="J89" s="1107">
        <v>291</v>
      </c>
      <c r="K89" s="1107">
        <v>29</v>
      </c>
      <c r="L89" s="1107">
        <v>-6</v>
      </c>
      <c r="M89" s="1107">
        <v>-27</v>
      </c>
      <c r="N89" s="1107">
        <v>1463</v>
      </c>
      <c r="O89" s="1107">
        <v>-2201</v>
      </c>
      <c r="P89" s="1107">
        <v>0</v>
      </c>
      <c r="Q89" s="1107">
        <v>0</v>
      </c>
      <c r="R89" s="1107">
        <v>9089</v>
      </c>
      <c r="S89" s="1107">
        <v>0</v>
      </c>
      <c r="T89" s="1107">
        <v>-3</v>
      </c>
      <c r="U89" s="1107">
        <v>-1</v>
      </c>
      <c r="V89" s="1107">
        <v>-1</v>
      </c>
      <c r="W89" s="1107">
        <v>0</v>
      </c>
      <c r="X89" s="1107">
        <v>8633</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-3</v>
      </c>
      <c r="M90" s="1107">
        <v>0</v>
      </c>
      <c r="N90" s="1107">
        <v>1</v>
      </c>
      <c r="O90" s="1107">
        <v>-149</v>
      </c>
      <c r="P90" s="1107">
        <v>0</v>
      </c>
      <c r="Q90" s="1107">
        <v>0</v>
      </c>
      <c r="R90" s="1107">
        <v>6</v>
      </c>
      <c r="S90" s="1107">
        <v>0</v>
      </c>
      <c r="T90" s="1107">
        <v>0</v>
      </c>
      <c r="U90" s="1107">
        <v>0</v>
      </c>
      <c r="V90" s="1107">
        <v>0</v>
      </c>
      <c r="W90" s="1107">
        <v>0</v>
      </c>
      <c r="X90" s="1107">
        <v>-145</v>
      </c>
      <c r="Y90" s="1126"/>
      <c r="Z90" s="1126"/>
    </row>
    <row r="91" spans="2:26" s="1329" customFormat="1" ht="12" hidden="1" customHeight="1">
      <c r="B91" s="1137"/>
      <c r="C91" s="1137"/>
      <c r="D91" s="1137"/>
      <c r="E91" s="1137"/>
      <c r="F91" s="1162"/>
      <c r="G91" s="3968" t="s">
        <v>130</v>
      </c>
      <c r="H91" s="3968"/>
      <c r="I91" s="1194" t="s">
        <v>503</v>
      </c>
      <c r="J91" s="1107">
        <v>0</v>
      </c>
      <c r="K91" s="1107">
        <v>0</v>
      </c>
      <c r="L91" s="1107">
        <v>-1</v>
      </c>
      <c r="M91" s="1107">
        <v>-2</v>
      </c>
      <c r="N91" s="1107">
        <v>0</v>
      </c>
      <c r="O91" s="1107">
        <v>-1815</v>
      </c>
      <c r="P91" s="1107">
        <v>0</v>
      </c>
      <c r="Q91" s="1107">
        <v>0</v>
      </c>
      <c r="R91" s="1107">
        <v>-8</v>
      </c>
      <c r="S91" s="1107">
        <v>0</v>
      </c>
      <c r="T91" s="1107">
        <v>0</v>
      </c>
      <c r="U91" s="1107">
        <v>0</v>
      </c>
      <c r="V91" s="1107">
        <v>0</v>
      </c>
      <c r="W91" s="1107">
        <v>0</v>
      </c>
      <c r="X91" s="1107">
        <v>-1826</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5</v>
      </c>
      <c r="O92" s="1107">
        <v>0</v>
      </c>
      <c r="P92" s="1107">
        <v>0</v>
      </c>
      <c r="Q92" s="1107">
        <v>0</v>
      </c>
      <c r="R92" s="1107">
        <v>31</v>
      </c>
      <c r="S92" s="1107">
        <v>0</v>
      </c>
      <c r="T92" s="1107">
        <v>0</v>
      </c>
      <c r="U92" s="1107">
        <v>0</v>
      </c>
      <c r="V92" s="1107">
        <v>0</v>
      </c>
      <c r="W92" s="1107">
        <v>0</v>
      </c>
      <c r="X92" s="1107">
        <v>36</v>
      </c>
      <c r="Y92" s="1126"/>
      <c r="Z92" s="1126"/>
    </row>
    <row r="93" spans="2:26" s="1329" customFormat="1" ht="12" hidden="1" customHeight="1">
      <c r="B93" s="1137"/>
      <c r="C93" s="3983" t="s">
        <v>1156</v>
      </c>
      <c r="D93" s="3993"/>
      <c r="E93" s="3993"/>
      <c r="F93" s="3993"/>
      <c r="G93" s="3993"/>
      <c r="H93" s="3993"/>
      <c r="I93" s="1194" t="s">
        <v>439</v>
      </c>
      <c r="J93" s="1107">
        <v>0</v>
      </c>
      <c r="K93" s="1107">
        <v>0</v>
      </c>
      <c r="L93" s="1107">
        <v>-4</v>
      </c>
      <c r="M93" s="1107">
        <v>-2</v>
      </c>
      <c r="N93" s="1107">
        <v>6</v>
      </c>
      <c r="O93" s="1107">
        <v>-1964</v>
      </c>
      <c r="P93" s="1107">
        <v>0</v>
      </c>
      <c r="Q93" s="1107">
        <v>0</v>
      </c>
      <c r="R93" s="1107">
        <v>29</v>
      </c>
      <c r="S93" s="1107">
        <v>0</v>
      </c>
      <c r="T93" s="1107">
        <v>0</v>
      </c>
      <c r="U93" s="1107">
        <v>0</v>
      </c>
      <c r="V93" s="1107">
        <v>0</v>
      </c>
      <c r="W93" s="1107">
        <v>0</v>
      </c>
      <c r="X93" s="1107">
        <v>-1935</v>
      </c>
      <c r="Y93" s="1126"/>
      <c r="Z93" s="1126"/>
    </row>
    <row r="94" spans="2:26" s="1329" customFormat="1" ht="12" hidden="1" customHeight="1">
      <c r="B94" s="1137"/>
      <c r="C94" s="3983" t="s">
        <v>1157</v>
      </c>
      <c r="D94" s="3993"/>
      <c r="E94" s="3993"/>
      <c r="F94" s="3993"/>
      <c r="G94" s="3968" t="s">
        <v>176</v>
      </c>
      <c r="H94" s="3968"/>
      <c r="I94" s="1194" t="s">
        <v>442</v>
      </c>
      <c r="J94" s="1107">
        <v>5</v>
      </c>
      <c r="K94" s="1107">
        <v>0</v>
      </c>
      <c r="L94" s="1107">
        <v>3</v>
      </c>
      <c r="M94" s="1107">
        <v>1</v>
      </c>
      <c r="N94" s="1107"/>
      <c r="O94" s="1107">
        <v>26</v>
      </c>
      <c r="P94" s="1107">
        <v>0</v>
      </c>
      <c r="Q94" s="1107">
        <v>0</v>
      </c>
      <c r="R94" s="1107">
        <v>30</v>
      </c>
      <c r="S94" s="1107"/>
      <c r="T94" s="1107">
        <v>0</v>
      </c>
      <c r="U94" s="1107">
        <v>0</v>
      </c>
      <c r="V94" s="1107">
        <v>0</v>
      </c>
      <c r="W94" s="1107">
        <v>0</v>
      </c>
      <c r="X94" s="1107">
        <v>65</v>
      </c>
      <c r="Y94" s="1126"/>
      <c r="Z94" s="1126"/>
    </row>
    <row r="95" spans="2:26" s="1329" customFormat="1" ht="12" hidden="1" customHeight="1">
      <c r="B95" s="1137"/>
      <c r="C95" s="1137"/>
      <c r="D95" s="1137"/>
      <c r="E95" s="1137"/>
      <c r="F95" s="1162"/>
      <c r="G95" s="3968" t="s">
        <v>130</v>
      </c>
      <c r="H95" s="3968"/>
      <c r="I95" s="1194" t="s">
        <v>444</v>
      </c>
      <c r="J95" s="1107">
        <v>1</v>
      </c>
      <c r="K95" s="1107">
        <v>0</v>
      </c>
      <c r="L95" s="1107">
        <v>1</v>
      </c>
      <c r="M95" s="1107">
        <v>0</v>
      </c>
      <c r="N95" s="1107"/>
      <c r="O95" s="1107">
        <v>-101</v>
      </c>
      <c r="P95" s="1107">
        <v>0</v>
      </c>
      <c r="Q95" s="1107">
        <v>0</v>
      </c>
      <c r="R95" s="1107">
        <v>2</v>
      </c>
      <c r="S95" s="1107"/>
      <c r="T95" s="1107">
        <v>0</v>
      </c>
      <c r="U95" s="1107">
        <v>0</v>
      </c>
      <c r="V95" s="1107">
        <v>0</v>
      </c>
      <c r="W95" s="1107">
        <v>0</v>
      </c>
      <c r="X95" s="1107">
        <v>-97</v>
      </c>
      <c r="Y95" s="1126"/>
      <c r="Z95" s="1126"/>
    </row>
    <row r="96" spans="2:26" s="1329" customFormat="1" ht="12" hidden="1" customHeight="1">
      <c r="B96" s="1137"/>
      <c r="C96" s="1137"/>
      <c r="D96" s="1137"/>
      <c r="E96" s="1137"/>
      <c r="F96" s="1162"/>
      <c r="G96" s="3968" t="s">
        <v>177</v>
      </c>
      <c r="H96" s="3968"/>
      <c r="I96" s="1194" t="s">
        <v>446</v>
      </c>
      <c r="J96" s="1107">
        <v>4</v>
      </c>
      <c r="K96" s="1107">
        <v>1</v>
      </c>
      <c r="L96" s="1107">
        <v>5</v>
      </c>
      <c r="M96" s="1107">
        <v>3</v>
      </c>
      <c r="N96" s="1107"/>
      <c r="O96" s="1107">
        <v>-15</v>
      </c>
      <c r="P96" s="1107">
        <v>0</v>
      </c>
      <c r="Q96" s="1107">
        <v>0</v>
      </c>
      <c r="R96" s="1107">
        <v>8</v>
      </c>
      <c r="S96" s="1107"/>
      <c r="T96" s="1107">
        <v>0</v>
      </c>
      <c r="U96" s="1107">
        <v>0</v>
      </c>
      <c r="V96" s="1107">
        <v>0</v>
      </c>
      <c r="W96" s="1107">
        <v>0</v>
      </c>
      <c r="X96" s="1107">
        <v>6</v>
      </c>
      <c r="Y96" s="1126"/>
      <c r="Z96" s="1126"/>
    </row>
    <row r="97" spans="2:26" s="1329" customFormat="1" ht="12" hidden="1" customHeight="1">
      <c r="B97" s="1137"/>
      <c r="C97" s="3983" t="s">
        <v>1158</v>
      </c>
      <c r="D97" s="3993"/>
      <c r="E97" s="3993"/>
      <c r="F97" s="3993"/>
      <c r="G97" s="3993"/>
      <c r="H97" s="3993"/>
      <c r="I97" s="1194" t="s">
        <v>448</v>
      </c>
      <c r="J97" s="1107">
        <v>10</v>
      </c>
      <c r="K97" s="1107">
        <v>1</v>
      </c>
      <c r="L97" s="1107">
        <v>9</v>
      </c>
      <c r="M97" s="1107">
        <v>4</v>
      </c>
      <c r="N97" s="1107"/>
      <c r="O97" s="1107">
        <v>-90</v>
      </c>
      <c r="P97" s="1107">
        <v>0</v>
      </c>
      <c r="Q97" s="1107">
        <v>0</v>
      </c>
      <c r="R97" s="1107">
        <v>40</v>
      </c>
      <c r="S97" s="1107"/>
      <c r="T97" s="1107">
        <v>0</v>
      </c>
      <c r="U97" s="1107">
        <v>0</v>
      </c>
      <c r="V97" s="1107">
        <v>0</v>
      </c>
      <c r="W97" s="1107">
        <v>0</v>
      </c>
      <c r="X97" s="1107">
        <v>-26</v>
      </c>
      <c r="Y97" s="1126"/>
      <c r="Z97" s="1126"/>
    </row>
    <row r="98" spans="2:26" s="1329" customFormat="1" ht="12" hidden="1" customHeight="1">
      <c r="B98" s="3979" t="s">
        <v>188</v>
      </c>
      <c r="C98" s="3979"/>
      <c r="D98" s="3979"/>
      <c r="E98" s="3979"/>
      <c r="F98" s="3979"/>
      <c r="G98" s="3979"/>
      <c r="H98" s="3979"/>
      <c r="I98" s="1194" t="s">
        <v>108</v>
      </c>
      <c r="J98" s="1107">
        <v>194</v>
      </c>
      <c r="K98" s="1107">
        <v>-34</v>
      </c>
      <c r="L98" s="1107">
        <v>-73</v>
      </c>
      <c r="M98" s="1107">
        <v>-72</v>
      </c>
      <c r="N98" s="1107">
        <v>395</v>
      </c>
      <c r="O98" s="1107">
        <v>729</v>
      </c>
      <c r="P98" s="1107">
        <v>0</v>
      </c>
      <c r="Q98" s="1107">
        <v>0</v>
      </c>
      <c r="R98" s="1107">
        <v>5617</v>
      </c>
      <c r="S98" s="1107">
        <v>0</v>
      </c>
      <c r="T98" s="1107">
        <v>-36</v>
      </c>
      <c r="U98" s="1107">
        <v>-1</v>
      </c>
      <c r="V98" s="1107">
        <v>-1</v>
      </c>
      <c r="W98" s="1107">
        <v>0</v>
      </c>
      <c r="X98" s="1107">
        <v>6718</v>
      </c>
      <c r="Y98" s="1126"/>
      <c r="Z98" s="1126"/>
    </row>
    <row r="99" spans="2:26" s="1329" customFormat="1" ht="12" hidden="1" customHeight="1">
      <c r="B99" s="3979" t="s">
        <v>1341</v>
      </c>
      <c r="C99" s="3979"/>
      <c r="D99" s="3979"/>
      <c r="E99" s="3979"/>
      <c r="F99" s="3979"/>
      <c r="G99" s="3979"/>
      <c r="H99" s="3979"/>
      <c r="I99" s="1194" t="s">
        <v>109</v>
      </c>
      <c r="J99" s="1107">
        <v>34</v>
      </c>
      <c r="K99" s="1107">
        <v>1</v>
      </c>
      <c r="L99" s="1107">
        <v>47</v>
      </c>
      <c r="M99" s="1107">
        <v>-10</v>
      </c>
      <c r="N99" s="1107">
        <v>-1</v>
      </c>
      <c r="O99" s="1107">
        <v>-4801</v>
      </c>
      <c r="P99" s="1107">
        <v>0</v>
      </c>
      <c r="Q99" s="1107">
        <v>0</v>
      </c>
      <c r="R99" s="1107">
        <v>1336</v>
      </c>
      <c r="S99" s="1107">
        <v>0</v>
      </c>
      <c r="T99" s="1107">
        <v>4</v>
      </c>
      <c r="U99" s="1107">
        <v>-1</v>
      </c>
      <c r="V99" s="1107">
        <v>0</v>
      </c>
      <c r="W99" s="1107">
        <v>0</v>
      </c>
      <c r="X99" s="1107">
        <v>-3391</v>
      </c>
      <c r="Y99" s="1126"/>
      <c r="Z99" s="1126"/>
    </row>
    <row r="100" spans="2:26" s="1329" customFormat="1" ht="12" hidden="1" customHeight="1">
      <c r="B100" s="3979" t="s">
        <v>1341</v>
      </c>
      <c r="C100" s="3979"/>
      <c r="D100" s="3979"/>
      <c r="E100" s="3979"/>
      <c r="F100" s="3979"/>
      <c r="G100" s="3979"/>
      <c r="H100" s="3979"/>
      <c r="I100" s="1194" t="s">
        <v>110</v>
      </c>
      <c r="J100" s="1107">
        <v>73</v>
      </c>
      <c r="K100" s="1107">
        <v>63</v>
      </c>
      <c r="L100" s="1107">
        <v>25</v>
      </c>
      <c r="M100" s="1107">
        <v>57</v>
      </c>
      <c r="N100" s="1107">
        <v>1075</v>
      </c>
      <c r="O100" s="1107">
        <v>-183</v>
      </c>
      <c r="P100" s="1107">
        <v>0</v>
      </c>
      <c r="Q100" s="1107">
        <v>0</v>
      </c>
      <c r="R100" s="1107">
        <v>2205</v>
      </c>
      <c r="S100" s="1107">
        <v>0</v>
      </c>
      <c r="T100" s="1107">
        <v>29</v>
      </c>
      <c r="U100" s="1107">
        <v>1</v>
      </c>
      <c r="V100" s="1107">
        <v>0</v>
      </c>
      <c r="W100" s="1107">
        <v>0</v>
      </c>
      <c r="X100" s="1107">
        <v>3345</v>
      </c>
      <c r="Y100" s="1126"/>
      <c r="Z100" s="1126"/>
    </row>
    <row r="101" spans="2:26" s="1329" customFormat="1" ht="12" hidden="1" customHeight="1">
      <c r="B101" s="4055" t="s">
        <v>1368</v>
      </c>
      <c r="C101" s="4055"/>
      <c r="D101" s="4055"/>
      <c r="E101" s="4055"/>
      <c r="F101" s="4055"/>
      <c r="G101" s="4055"/>
      <c r="H101" s="4055"/>
      <c r="I101" s="1194" t="s">
        <v>194</v>
      </c>
      <c r="J101" s="1107">
        <v>301</v>
      </c>
      <c r="K101" s="1107">
        <v>30</v>
      </c>
      <c r="L101" s="1107">
        <v>-1</v>
      </c>
      <c r="M101" s="1107">
        <v>-25</v>
      </c>
      <c r="N101" s="1107">
        <v>1469</v>
      </c>
      <c r="O101" s="1107">
        <v>-4255</v>
      </c>
      <c r="P101" s="1107">
        <v>0</v>
      </c>
      <c r="Q101" s="1107">
        <v>0</v>
      </c>
      <c r="R101" s="1107">
        <v>9158</v>
      </c>
      <c r="S101" s="1107">
        <v>0</v>
      </c>
      <c r="T101" s="1107">
        <v>-3</v>
      </c>
      <c r="U101" s="1107">
        <v>-1</v>
      </c>
      <c r="V101" s="1107">
        <v>-1</v>
      </c>
      <c r="W101" s="1107">
        <v>0</v>
      </c>
      <c r="X101" s="1107">
        <v>6672</v>
      </c>
      <c r="Y101" s="1126"/>
      <c r="Z101" s="1126"/>
    </row>
    <row r="102" spans="2:26" s="1329" customFormat="1" ht="12" hidden="1" customHeight="1">
      <c r="B102" s="3993" t="s">
        <v>1369</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1370</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1371</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-657</v>
      </c>
      <c r="K118" s="1107">
        <v>0</v>
      </c>
      <c r="L118" s="1107">
        <v>0</v>
      </c>
      <c r="M118" s="1107">
        <v>0</v>
      </c>
      <c r="N118" s="1107">
        <v>1195</v>
      </c>
      <c r="O118" s="1107">
        <v>-700</v>
      </c>
      <c r="P118" s="1107">
        <v>0</v>
      </c>
      <c r="Q118" s="1107">
        <v>0</v>
      </c>
      <c r="R118" s="1107">
        <v>5901</v>
      </c>
      <c r="S118" s="1107">
        <v>0</v>
      </c>
      <c r="T118" s="1107">
        <v>0</v>
      </c>
      <c r="U118" s="1107">
        <v>0</v>
      </c>
      <c r="V118" s="1107">
        <v>0</v>
      </c>
      <c r="W118" s="1107">
        <v>0</v>
      </c>
      <c r="X118" s="1107">
        <v>5739</v>
      </c>
      <c r="Y118" s="1126"/>
      <c r="Z118" s="1126"/>
    </row>
    <row r="119" spans="2:26" s="1329" customFormat="1" ht="12" hidden="1" customHeight="1">
      <c r="B119" s="3993" t="s">
        <v>1372</v>
      </c>
      <c r="C119" s="3993"/>
      <c r="D119" s="3993"/>
      <c r="E119" s="3993"/>
      <c r="F119" s="3993"/>
      <c r="G119" s="3993"/>
      <c r="H119" s="3993"/>
      <c r="I119" s="1194" t="s">
        <v>136</v>
      </c>
      <c r="J119" s="1107">
        <v>-657</v>
      </c>
      <c r="K119" s="1107">
        <v>0</v>
      </c>
      <c r="L119" s="1107">
        <v>0</v>
      </c>
      <c r="M119" s="1107">
        <v>0</v>
      </c>
      <c r="N119" s="1107">
        <v>1195</v>
      </c>
      <c r="O119" s="1107">
        <v>-700</v>
      </c>
      <c r="P119" s="1107">
        <v>0</v>
      </c>
      <c r="Q119" s="1107">
        <v>0</v>
      </c>
      <c r="R119" s="1107">
        <v>5901</v>
      </c>
      <c r="S119" s="1107">
        <v>0</v>
      </c>
      <c r="T119" s="1107">
        <v>0</v>
      </c>
      <c r="U119" s="1107">
        <v>0</v>
      </c>
      <c r="V119" s="1107">
        <v>0</v>
      </c>
      <c r="W119" s="1107">
        <v>0</v>
      </c>
      <c r="X119" s="1107">
        <v>5739</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1356</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1373</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1374</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520</v>
      </c>
      <c r="K129" s="1107">
        <v>168</v>
      </c>
      <c r="L129" s="1107">
        <v>-187</v>
      </c>
      <c r="M129" s="1107">
        <v>-18</v>
      </c>
      <c r="N129" s="1107">
        <v>4464</v>
      </c>
      <c r="O129" s="1107">
        <v>-862</v>
      </c>
      <c r="P129" s="1107">
        <v>835</v>
      </c>
      <c r="Q129" s="1107">
        <v>267</v>
      </c>
      <c r="R129" s="1107">
        <v>18174</v>
      </c>
      <c r="S129" s="1107">
        <v>143</v>
      </c>
      <c r="T129" s="1107">
        <v>-3</v>
      </c>
      <c r="U129" s="1107">
        <v>1</v>
      </c>
      <c r="V129" s="1107">
        <v>-1</v>
      </c>
      <c r="W129" s="1107">
        <v>0</v>
      </c>
      <c r="X129" s="1107">
        <v>23501</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1375</v>
      </c>
      <c r="C131" s="3993"/>
      <c r="D131" s="3993"/>
      <c r="E131" s="3993"/>
      <c r="F131" s="3993"/>
      <c r="G131" s="3993"/>
      <c r="H131" s="3993"/>
      <c r="I131" s="1194" t="s">
        <v>103</v>
      </c>
      <c r="J131" s="1107">
        <v>130</v>
      </c>
      <c r="K131" s="1107">
        <v>42</v>
      </c>
      <c r="L131" s="1107">
        <v>-47</v>
      </c>
      <c r="M131" s="1107">
        <v>296</v>
      </c>
      <c r="N131" s="1107">
        <v>1153</v>
      </c>
      <c r="O131" s="1107">
        <v>-190</v>
      </c>
      <c r="P131" s="1107">
        <v>209</v>
      </c>
      <c r="Q131" s="1107">
        <v>67</v>
      </c>
      <c r="R131" s="1107">
        <v>4456</v>
      </c>
      <c r="S131" s="1107">
        <v>36</v>
      </c>
      <c r="T131" s="1107">
        <v>-1</v>
      </c>
      <c r="U131" s="1107">
        <v>0</v>
      </c>
      <c r="V131" s="1107">
        <v>0</v>
      </c>
      <c r="W131" s="1107">
        <v>0</v>
      </c>
      <c r="X131" s="1107">
        <v>6151</v>
      </c>
      <c r="Y131" s="1126"/>
      <c r="Z131" s="1126"/>
    </row>
    <row r="132" spans="2:26" s="1329" customFormat="1" ht="12" hidden="1" customHeight="1">
      <c r="B132" s="4055"/>
      <c r="C132" s="4055"/>
      <c r="D132" s="4055"/>
      <c r="E132" s="4055"/>
      <c r="F132" s="4055"/>
      <c r="G132" s="4055"/>
      <c r="H132" s="4055"/>
      <c r="I132" s="1194" t="s">
        <v>104</v>
      </c>
      <c r="J132" s="1107">
        <v>390</v>
      </c>
      <c r="K132" s="1107">
        <v>126</v>
      </c>
      <c r="L132" s="1107">
        <v>-140</v>
      </c>
      <c r="M132" s="1107">
        <v>-314</v>
      </c>
      <c r="N132" s="1107">
        <v>3311</v>
      </c>
      <c r="O132" s="1107">
        <v>-672</v>
      </c>
      <c r="P132" s="1107">
        <v>626</v>
      </c>
      <c r="Q132" s="1107">
        <v>200</v>
      </c>
      <c r="R132" s="1107">
        <v>13718</v>
      </c>
      <c r="S132" s="1107">
        <v>107</v>
      </c>
      <c r="T132" s="1107">
        <v>-2</v>
      </c>
      <c r="U132" s="1107">
        <v>1</v>
      </c>
      <c r="V132" s="1107">
        <v>-1</v>
      </c>
      <c r="W132" s="1107">
        <v>0</v>
      </c>
      <c r="X132" s="1107">
        <v>17350</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512</v>
      </c>
      <c r="K141" s="1107">
        <v>37</v>
      </c>
      <c r="L141" s="1107">
        <v>426</v>
      </c>
      <c r="M141" s="1107">
        <v>170</v>
      </c>
      <c r="N141" s="1107">
        <v>4574</v>
      </c>
      <c r="O141" s="1107">
        <v>7304</v>
      </c>
      <c r="P141" s="1107">
        <v>183</v>
      </c>
      <c r="Q141" s="1107">
        <v>355</v>
      </c>
      <c r="R141" s="1107">
        <v>11777</v>
      </c>
      <c r="S141" s="1107">
        <v>438</v>
      </c>
      <c r="T141" s="1107">
        <v>3</v>
      </c>
      <c r="U141" s="1107">
        <v>16</v>
      </c>
      <c r="V141" s="1107">
        <v>1</v>
      </c>
      <c r="W141" s="1107">
        <v>0</v>
      </c>
      <c r="X141" s="1107">
        <v>25796</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512</v>
      </c>
      <c r="K144" s="1107">
        <v>37</v>
      </c>
      <c r="L144" s="1107">
        <v>426</v>
      </c>
      <c r="M144" s="1107">
        <v>170</v>
      </c>
      <c r="N144" s="1107"/>
      <c r="O144" s="1107">
        <v>7304</v>
      </c>
      <c r="P144" s="1107">
        <v>183</v>
      </c>
      <c r="Q144" s="1107">
        <v>355</v>
      </c>
      <c r="R144" s="1107">
        <v>11777</v>
      </c>
      <c r="S144" s="1107">
        <v>438</v>
      </c>
      <c r="T144" s="1107">
        <v>3</v>
      </c>
      <c r="U144" s="1107">
        <v>16</v>
      </c>
      <c r="V144" s="1107">
        <v>1</v>
      </c>
      <c r="W144" s="1107">
        <v>0</v>
      </c>
      <c r="X144" s="1107">
        <v>25796</v>
      </c>
      <c r="Y144" s="1126"/>
      <c r="Z144" s="1126"/>
    </row>
    <row r="145" spans="2:26" s="1329" customFormat="1" ht="12" hidden="1" customHeight="1">
      <c r="B145" s="3979" t="s">
        <v>1341</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1376</v>
      </c>
      <c r="C146" s="4055"/>
      <c r="D146" s="4055"/>
      <c r="E146" s="4055"/>
      <c r="F146" s="4055"/>
      <c r="G146" s="4055"/>
      <c r="H146" s="4055"/>
      <c r="I146" s="1194" t="s">
        <v>102</v>
      </c>
      <c r="J146" s="1107">
        <v>512</v>
      </c>
      <c r="K146" s="1107">
        <v>37</v>
      </c>
      <c r="L146" s="1107">
        <v>426</v>
      </c>
      <c r="M146" s="1107">
        <v>170</v>
      </c>
      <c r="N146" s="1107">
        <v>4574</v>
      </c>
      <c r="O146" s="1107">
        <v>7304</v>
      </c>
      <c r="P146" s="1107">
        <v>183</v>
      </c>
      <c r="Q146" s="1107">
        <v>355</v>
      </c>
      <c r="R146" s="1107">
        <v>11777</v>
      </c>
      <c r="S146" s="1107">
        <v>438</v>
      </c>
      <c r="T146" s="1107">
        <v>3</v>
      </c>
      <c r="U146" s="1107">
        <v>16</v>
      </c>
      <c r="V146" s="1107">
        <v>1</v>
      </c>
      <c r="W146" s="1107">
        <v>0</v>
      </c>
      <c r="X146" s="1107">
        <v>25796</v>
      </c>
      <c r="Y146" s="1126"/>
      <c r="Z146" s="1126"/>
    </row>
    <row r="147" spans="2:26" s="1329" customFormat="1" ht="12" hidden="1" customHeight="1">
      <c r="B147" s="3993" t="s">
        <v>1367</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146</v>
      </c>
      <c r="K149" s="1107">
        <v>56</v>
      </c>
      <c r="L149" s="1107">
        <v>184</v>
      </c>
      <c r="M149" s="1107">
        <v>159</v>
      </c>
      <c r="N149" s="1107">
        <v>1255</v>
      </c>
      <c r="O149" s="1107">
        <v>0</v>
      </c>
      <c r="P149" s="1107">
        <v>0</v>
      </c>
      <c r="Q149" s="1107">
        <v>0</v>
      </c>
      <c r="R149" s="1107">
        <v>5701</v>
      </c>
      <c r="S149" s="1107">
        <v>0</v>
      </c>
      <c r="T149" s="1107">
        <v>11</v>
      </c>
      <c r="U149" s="1107">
        <v>5</v>
      </c>
      <c r="V149" s="1107">
        <v>1</v>
      </c>
      <c r="W149" s="1107">
        <v>0</v>
      </c>
      <c r="X149" s="1107">
        <v>7518</v>
      </c>
      <c r="Y149" s="1126"/>
      <c r="Z149" s="1126"/>
    </row>
    <row r="150" spans="2:26" s="1329" customFormat="1" ht="12" hidden="1" customHeight="1">
      <c r="B150" s="1137"/>
      <c r="C150" s="1137"/>
      <c r="D150" s="1137"/>
      <c r="E150" s="1137"/>
      <c r="F150" s="1137"/>
      <c r="G150" s="3968" t="s">
        <v>130</v>
      </c>
      <c r="H150" s="3968"/>
      <c r="I150" s="1194" t="s">
        <v>425</v>
      </c>
      <c r="J150" s="1107">
        <v>20</v>
      </c>
      <c r="K150" s="1107">
        <v>6</v>
      </c>
      <c r="L150" s="1107">
        <v>30</v>
      </c>
      <c r="M150" s="1107">
        <v>30</v>
      </c>
      <c r="N150" s="1107">
        <v>0</v>
      </c>
      <c r="O150" s="1107">
        <v>1</v>
      </c>
      <c r="P150" s="1107">
        <v>0</v>
      </c>
      <c r="Q150" s="1107">
        <v>0</v>
      </c>
      <c r="R150" s="1107">
        <v>790</v>
      </c>
      <c r="S150" s="1107">
        <v>0</v>
      </c>
      <c r="T150" s="1107">
        <v>1</v>
      </c>
      <c r="U150" s="1107">
        <v>1</v>
      </c>
      <c r="V150" s="1107">
        <v>0</v>
      </c>
      <c r="W150" s="1107">
        <v>0</v>
      </c>
      <c r="X150" s="1107">
        <v>879</v>
      </c>
      <c r="Y150" s="1126"/>
      <c r="Z150" s="1126"/>
    </row>
    <row r="151" spans="2:26" s="1329" customFormat="1" ht="12" hidden="1" customHeight="1">
      <c r="B151" s="1137"/>
      <c r="C151" s="1137"/>
      <c r="D151" s="1137"/>
      <c r="E151" s="1137"/>
      <c r="F151" s="1137"/>
      <c r="G151" s="3968" t="s">
        <v>177</v>
      </c>
      <c r="H151" s="3968"/>
      <c r="I151" s="1194" t="s">
        <v>428</v>
      </c>
      <c r="J151" s="1107">
        <v>86</v>
      </c>
      <c r="K151" s="1107">
        <v>72</v>
      </c>
      <c r="L151" s="1107">
        <v>131</v>
      </c>
      <c r="M151" s="1107">
        <v>105</v>
      </c>
      <c r="N151" s="1107">
        <v>966</v>
      </c>
      <c r="O151" s="1107">
        <v>0</v>
      </c>
      <c r="P151" s="1107">
        <v>0</v>
      </c>
      <c r="Q151" s="1107">
        <v>0</v>
      </c>
      <c r="R151" s="1107">
        <v>3346</v>
      </c>
      <c r="S151" s="1107">
        <v>0</v>
      </c>
      <c r="T151" s="1107">
        <v>11</v>
      </c>
      <c r="U151" s="1107">
        <v>7</v>
      </c>
      <c r="V151" s="1107">
        <v>1</v>
      </c>
      <c r="W151" s="1107">
        <v>0</v>
      </c>
      <c r="X151" s="1107">
        <v>4725</v>
      </c>
      <c r="Y151" s="1126"/>
      <c r="Z151" s="1126"/>
    </row>
    <row r="152" spans="2:26" s="1329" customFormat="1" ht="12" hidden="1" customHeight="1">
      <c r="B152" s="1137"/>
      <c r="C152" s="3983" t="s">
        <v>1154</v>
      </c>
      <c r="D152" s="3983"/>
      <c r="E152" s="3983"/>
      <c r="F152" s="3983"/>
      <c r="G152" s="3983"/>
      <c r="H152" s="3983"/>
      <c r="I152" s="1194" t="s">
        <v>431</v>
      </c>
      <c r="J152" s="1107">
        <v>252</v>
      </c>
      <c r="K152" s="1107">
        <v>134</v>
      </c>
      <c r="L152" s="1107">
        <v>345</v>
      </c>
      <c r="M152" s="1107">
        <v>294</v>
      </c>
      <c r="N152" s="1107">
        <v>2221</v>
      </c>
      <c r="O152" s="1107">
        <v>1</v>
      </c>
      <c r="P152" s="1107">
        <v>0</v>
      </c>
      <c r="Q152" s="1107">
        <v>0</v>
      </c>
      <c r="R152" s="1107">
        <v>9837</v>
      </c>
      <c r="S152" s="1107">
        <v>0</v>
      </c>
      <c r="T152" s="1107">
        <v>23</v>
      </c>
      <c r="U152" s="1107">
        <v>13</v>
      </c>
      <c r="V152" s="1107">
        <v>2</v>
      </c>
      <c r="W152" s="1107">
        <v>0</v>
      </c>
      <c r="X152" s="1107">
        <v>13122</v>
      </c>
      <c r="Y152" s="1126"/>
      <c r="Z152" s="1126"/>
    </row>
    <row r="153" spans="2:26" s="1329" customFormat="1" ht="12" hidden="1" customHeight="1">
      <c r="B153" s="1137"/>
      <c r="C153" s="3983" t="s">
        <v>1155</v>
      </c>
      <c r="D153" s="3993"/>
      <c r="E153" s="3993"/>
      <c r="F153" s="3993"/>
      <c r="G153" s="3968" t="s">
        <v>176</v>
      </c>
      <c r="H153" s="3968"/>
      <c r="I153" s="1194" t="s">
        <v>435</v>
      </c>
      <c r="J153" s="1107">
        <v>1</v>
      </c>
      <c r="K153" s="1107">
        <v>1</v>
      </c>
      <c r="L153" s="1107">
        <v>1</v>
      </c>
      <c r="M153" s="1107">
        <v>3</v>
      </c>
      <c r="N153" s="1107">
        <v>8</v>
      </c>
      <c r="O153" s="1107">
        <v>0</v>
      </c>
      <c r="P153" s="1107">
        <v>0</v>
      </c>
      <c r="Q153" s="1107">
        <v>0</v>
      </c>
      <c r="R153" s="1107">
        <v>16</v>
      </c>
      <c r="S153" s="1107">
        <v>0</v>
      </c>
      <c r="T153" s="1107">
        <v>0</v>
      </c>
      <c r="U153" s="1107">
        <v>0</v>
      </c>
      <c r="V153" s="1107">
        <v>0</v>
      </c>
      <c r="W153" s="1107">
        <v>0</v>
      </c>
      <c r="X153" s="1107">
        <v>30</v>
      </c>
      <c r="Y153" s="1126"/>
      <c r="Z153" s="1126"/>
    </row>
    <row r="154" spans="2:26" s="1329" customFormat="1" ht="12" hidden="1" customHeight="1">
      <c r="B154" s="1137"/>
      <c r="C154" s="1137"/>
      <c r="D154" s="1137"/>
      <c r="E154" s="1137"/>
      <c r="F154" s="1162"/>
      <c r="G154" s="3968" t="s">
        <v>130</v>
      </c>
      <c r="H154" s="3968"/>
      <c r="I154" s="1194" t="s">
        <v>503</v>
      </c>
      <c r="J154" s="1107">
        <v>1</v>
      </c>
      <c r="K154" s="1107">
        <v>1</v>
      </c>
      <c r="L154" s="1107">
        <v>1</v>
      </c>
      <c r="M154" s="1107">
        <v>2</v>
      </c>
      <c r="N154" s="1107">
        <v>0</v>
      </c>
      <c r="O154" s="1107">
        <v>0</v>
      </c>
      <c r="P154" s="1107">
        <v>0</v>
      </c>
      <c r="Q154" s="1107">
        <v>0</v>
      </c>
      <c r="R154" s="1107">
        <v>7</v>
      </c>
      <c r="S154" s="1107">
        <v>0</v>
      </c>
      <c r="T154" s="1107">
        <v>0</v>
      </c>
      <c r="U154" s="1107">
        <v>0</v>
      </c>
      <c r="V154" s="1107">
        <v>0</v>
      </c>
      <c r="W154" s="1107">
        <v>0</v>
      </c>
      <c r="X154" s="1107">
        <v>12</v>
      </c>
      <c r="Y154" s="1126"/>
      <c r="Z154" s="1126"/>
    </row>
    <row r="155" spans="2:26" s="1329" customFormat="1" ht="12" hidden="1" customHeight="1">
      <c r="B155" s="1137"/>
      <c r="C155" s="1137"/>
      <c r="D155" s="1137"/>
      <c r="E155" s="1137"/>
      <c r="F155" s="1162"/>
      <c r="G155" s="3968" t="s">
        <v>177</v>
      </c>
      <c r="H155" s="3968"/>
      <c r="I155" s="1194" t="s">
        <v>437</v>
      </c>
      <c r="J155" s="1107">
        <v>1</v>
      </c>
      <c r="K155" s="1107">
        <v>0</v>
      </c>
      <c r="L155" s="1107">
        <v>1</v>
      </c>
      <c r="M155" s="1107">
        <v>2</v>
      </c>
      <c r="N155" s="1107">
        <v>13</v>
      </c>
      <c r="O155" s="1107">
        <v>0</v>
      </c>
      <c r="P155" s="1107">
        <v>0</v>
      </c>
      <c r="Q155" s="1107">
        <v>0</v>
      </c>
      <c r="R155" s="1107">
        <v>33</v>
      </c>
      <c r="S155" s="1107">
        <v>0</v>
      </c>
      <c r="T155" s="1107">
        <v>0</v>
      </c>
      <c r="U155" s="1107">
        <v>0</v>
      </c>
      <c r="V155" s="1107">
        <v>0</v>
      </c>
      <c r="W155" s="1107">
        <v>0</v>
      </c>
      <c r="X155" s="1107">
        <v>50</v>
      </c>
      <c r="Y155" s="1126"/>
      <c r="Z155" s="1126"/>
    </row>
    <row r="156" spans="2:26" s="1329" customFormat="1" ht="12" hidden="1" customHeight="1">
      <c r="B156" s="1137"/>
      <c r="C156" s="3983" t="s">
        <v>1156</v>
      </c>
      <c r="D156" s="3993"/>
      <c r="E156" s="3993"/>
      <c r="F156" s="3993"/>
      <c r="G156" s="3993"/>
      <c r="H156" s="3993"/>
      <c r="I156" s="1194" t="s">
        <v>439</v>
      </c>
      <c r="J156" s="1107">
        <v>3</v>
      </c>
      <c r="K156" s="1107">
        <v>2</v>
      </c>
      <c r="L156" s="1107">
        <v>3</v>
      </c>
      <c r="M156" s="1107">
        <v>7</v>
      </c>
      <c r="N156" s="1107">
        <v>21</v>
      </c>
      <c r="O156" s="1107">
        <v>0</v>
      </c>
      <c r="P156" s="1107">
        <v>0</v>
      </c>
      <c r="Q156" s="1107">
        <v>0</v>
      </c>
      <c r="R156" s="1107">
        <v>56</v>
      </c>
      <c r="S156" s="1107">
        <v>0</v>
      </c>
      <c r="T156" s="1107">
        <v>0</v>
      </c>
      <c r="U156" s="1107">
        <v>0</v>
      </c>
      <c r="V156" s="1107">
        <v>0</v>
      </c>
      <c r="W156" s="1107">
        <v>0</v>
      </c>
      <c r="X156" s="1107">
        <v>92</v>
      </c>
      <c r="Y156" s="1126"/>
      <c r="Z156" s="1126"/>
    </row>
    <row r="157" spans="2:26" s="1329" customFormat="1" ht="12" hidden="1" customHeight="1">
      <c r="B157" s="1137"/>
      <c r="C157" s="3983" t="s">
        <v>1157</v>
      </c>
      <c r="D157" s="3993"/>
      <c r="E157" s="3993"/>
      <c r="F157" s="3993"/>
      <c r="G157" s="3968" t="s">
        <v>176</v>
      </c>
      <c r="H157" s="3968"/>
      <c r="I157" s="1194" t="s">
        <v>442</v>
      </c>
      <c r="J157" s="1107">
        <v>10</v>
      </c>
      <c r="K157" s="1107">
        <v>4</v>
      </c>
      <c r="L157" s="1107">
        <v>10</v>
      </c>
      <c r="M157" s="1107">
        <v>5</v>
      </c>
      <c r="N157" s="1107"/>
      <c r="O157" s="1107">
        <v>0</v>
      </c>
      <c r="P157" s="1107">
        <v>0</v>
      </c>
      <c r="Q157" s="1107">
        <v>0</v>
      </c>
      <c r="R157" s="1107">
        <v>34</v>
      </c>
      <c r="S157" s="1107"/>
      <c r="T157" s="1107">
        <v>0</v>
      </c>
      <c r="U157" s="1107">
        <v>1</v>
      </c>
      <c r="V157" s="1107">
        <v>0</v>
      </c>
      <c r="W157" s="1107">
        <v>0</v>
      </c>
      <c r="X157" s="1107">
        <v>64</v>
      </c>
      <c r="Y157" s="1126"/>
      <c r="Z157" s="1126"/>
    </row>
    <row r="158" spans="2:26" s="1329" customFormat="1" ht="12" hidden="1" customHeight="1">
      <c r="B158" s="1137"/>
      <c r="C158" s="1137"/>
      <c r="D158" s="1137"/>
      <c r="E158" s="1137"/>
      <c r="F158" s="1162"/>
      <c r="G158" s="3968" t="s">
        <v>130</v>
      </c>
      <c r="H158" s="3968"/>
      <c r="I158" s="1194" t="s">
        <v>444</v>
      </c>
      <c r="J158" s="1107">
        <v>1</v>
      </c>
      <c r="K158" s="1107">
        <v>0</v>
      </c>
      <c r="L158" s="1107">
        <v>2</v>
      </c>
      <c r="M158" s="1107">
        <v>1</v>
      </c>
      <c r="N158" s="1107"/>
      <c r="O158" s="1107">
        <v>0</v>
      </c>
      <c r="P158" s="1107">
        <v>0</v>
      </c>
      <c r="Q158" s="1107">
        <v>0</v>
      </c>
      <c r="R158" s="1107">
        <v>1</v>
      </c>
      <c r="S158" s="1107"/>
      <c r="T158" s="1107">
        <v>0</v>
      </c>
      <c r="U158" s="1107">
        <v>0</v>
      </c>
      <c r="V158" s="1107">
        <v>0</v>
      </c>
      <c r="W158" s="1107">
        <v>0</v>
      </c>
      <c r="X158" s="1107">
        <v>5</v>
      </c>
      <c r="Y158" s="1126"/>
      <c r="Z158" s="1126"/>
    </row>
    <row r="159" spans="2:26" s="1329" customFormat="1" ht="12" hidden="1" customHeight="1">
      <c r="B159" s="1137"/>
      <c r="C159" s="1137"/>
      <c r="D159" s="1137"/>
      <c r="E159" s="1137"/>
      <c r="F159" s="1162"/>
      <c r="G159" s="3968" t="s">
        <v>177</v>
      </c>
      <c r="H159" s="3968"/>
      <c r="I159" s="1194" t="s">
        <v>446</v>
      </c>
      <c r="J159" s="1107">
        <v>3</v>
      </c>
      <c r="K159" s="1107">
        <v>1</v>
      </c>
      <c r="L159" s="1107">
        <v>4</v>
      </c>
      <c r="M159" s="1107">
        <v>2</v>
      </c>
      <c r="N159" s="1107"/>
      <c r="O159" s="1107">
        <v>0</v>
      </c>
      <c r="P159" s="1107">
        <v>0</v>
      </c>
      <c r="Q159" s="1107">
        <v>0</v>
      </c>
      <c r="R159" s="1107">
        <v>12</v>
      </c>
      <c r="S159" s="1107"/>
      <c r="T159" s="1107">
        <v>0</v>
      </c>
      <c r="U159" s="1107">
        <v>1</v>
      </c>
      <c r="V159" s="1107">
        <v>0</v>
      </c>
      <c r="W159" s="1107">
        <v>0</v>
      </c>
      <c r="X159" s="1107">
        <v>23</v>
      </c>
      <c r="Y159" s="1126"/>
      <c r="Z159" s="1126"/>
    </row>
    <row r="160" spans="2:26" s="1329" customFormat="1" ht="12" hidden="1" customHeight="1">
      <c r="B160" s="1137"/>
      <c r="C160" s="3983" t="s">
        <v>1158</v>
      </c>
      <c r="D160" s="3993"/>
      <c r="E160" s="3993"/>
      <c r="F160" s="3993"/>
      <c r="G160" s="3993"/>
      <c r="H160" s="3993"/>
      <c r="I160" s="1194" t="s">
        <v>448</v>
      </c>
      <c r="J160" s="1107">
        <v>14</v>
      </c>
      <c r="K160" s="1107">
        <v>5</v>
      </c>
      <c r="L160" s="1107">
        <v>16</v>
      </c>
      <c r="M160" s="1107">
        <v>8</v>
      </c>
      <c r="N160" s="1107"/>
      <c r="O160" s="1107">
        <v>0</v>
      </c>
      <c r="P160" s="1107">
        <v>0</v>
      </c>
      <c r="Q160" s="1107">
        <v>0</v>
      </c>
      <c r="R160" s="1107">
        <v>47</v>
      </c>
      <c r="S160" s="1107"/>
      <c r="T160" s="1107">
        <v>0</v>
      </c>
      <c r="U160" s="1107">
        <v>2</v>
      </c>
      <c r="V160" s="1107">
        <v>0</v>
      </c>
      <c r="W160" s="1107">
        <v>0</v>
      </c>
      <c r="X160" s="1107">
        <v>92</v>
      </c>
      <c r="Y160" s="1126"/>
      <c r="Z160" s="1126"/>
    </row>
    <row r="161" spans="2:26" s="1329" customFormat="1" ht="12" hidden="1" customHeight="1">
      <c r="B161" s="3979" t="s">
        <v>188</v>
      </c>
      <c r="C161" s="3979"/>
      <c r="D161" s="3979"/>
      <c r="E161" s="3979"/>
      <c r="F161" s="3979"/>
      <c r="G161" s="3979"/>
      <c r="H161" s="3979"/>
      <c r="I161" s="1194" t="s">
        <v>108</v>
      </c>
      <c r="J161" s="1107">
        <v>157</v>
      </c>
      <c r="K161" s="1107">
        <v>61</v>
      </c>
      <c r="L161" s="1107">
        <v>195</v>
      </c>
      <c r="M161" s="1107">
        <v>167</v>
      </c>
      <c r="N161" s="1107">
        <v>1263</v>
      </c>
      <c r="O161" s="1107">
        <v>0</v>
      </c>
      <c r="P161" s="1107">
        <v>0</v>
      </c>
      <c r="Q161" s="1107">
        <v>0</v>
      </c>
      <c r="R161" s="1107">
        <v>5751</v>
      </c>
      <c r="S161" s="1107">
        <v>0</v>
      </c>
      <c r="T161" s="1107">
        <v>11</v>
      </c>
      <c r="U161" s="1107">
        <v>6</v>
      </c>
      <c r="V161" s="1107">
        <v>1</v>
      </c>
      <c r="W161" s="1107">
        <v>0</v>
      </c>
      <c r="X161" s="1107">
        <v>7612</v>
      </c>
      <c r="Y161" s="1126"/>
      <c r="Z161" s="1126"/>
    </row>
    <row r="162" spans="2:26" s="1329" customFormat="1" ht="12" hidden="1" customHeight="1">
      <c r="B162" s="3979" t="s">
        <v>1341</v>
      </c>
      <c r="C162" s="3979"/>
      <c r="D162" s="3979"/>
      <c r="E162" s="3979"/>
      <c r="F162" s="3979"/>
      <c r="G162" s="3979"/>
      <c r="H162" s="3979"/>
      <c r="I162" s="1194" t="s">
        <v>109</v>
      </c>
      <c r="J162" s="1107">
        <v>22</v>
      </c>
      <c r="K162" s="1107">
        <v>7</v>
      </c>
      <c r="L162" s="1107">
        <v>33</v>
      </c>
      <c r="M162" s="1107">
        <v>33</v>
      </c>
      <c r="N162" s="1107">
        <v>0</v>
      </c>
      <c r="O162" s="1107">
        <v>1</v>
      </c>
      <c r="P162" s="1107">
        <v>0</v>
      </c>
      <c r="Q162" s="1107">
        <v>0</v>
      </c>
      <c r="R162" s="1107">
        <v>798</v>
      </c>
      <c r="S162" s="1107">
        <v>0</v>
      </c>
      <c r="T162" s="1107">
        <v>1</v>
      </c>
      <c r="U162" s="1107">
        <v>1</v>
      </c>
      <c r="V162" s="1107">
        <v>0</v>
      </c>
      <c r="W162" s="1107">
        <v>0</v>
      </c>
      <c r="X162" s="1107">
        <v>896</v>
      </c>
      <c r="Y162" s="1126"/>
      <c r="Z162" s="1126"/>
    </row>
    <row r="163" spans="2:26" s="1329" customFormat="1" ht="12" hidden="1" customHeight="1">
      <c r="B163" s="3979" t="s">
        <v>1341</v>
      </c>
      <c r="C163" s="3979"/>
      <c r="D163" s="3979"/>
      <c r="E163" s="3979"/>
      <c r="F163" s="3979"/>
      <c r="G163" s="3979"/>
      <c r="H163" s="3979"/>
      <c r="I163" s="1194" t="s">
        <v>110</v>
      </c>
      <c r="J163" s="1107">
        <v>90</v>
      </c>
      <c r="K163" s="1107">
        <v>73</v>
      </c>
      <c r="L163" s="1107">
        <v>136</v>
      </c>
      <c r="M163" s="1107">
        <v>109</v>
      </c>
      <c r="N163" s="1107">
        <v>979</v>
      </c>
      <c r="O163" s="1107">
        <v>0</v>
      </c>
      <c r="P163" s="1107">
        <v>0</v>
      </c>
      <c r="Q163" s="1107">
        <v>0</v>
      </c>
      <c r="R163" s="1107">
        <v>3391</v>
      </c>
      <c r="S163" s="1107">
        <v>0</v>
      </c>
      <c r="T163" s="1107">
        <v>11</v>
      </c>
      <c r="U163" s="1107">
        <v>8</v>
      </c>
      <c r="V163" s="1107">
        <v>1</v>
      </c>
      <c r="W163" s="1107">
        <v>0</v>
      </c>
      <c r="X163" s="1107">
        <v>4798</v>
      </c>
      <c r="Y163" s="1126"/>
      <c r="Z163" s="1126"/>
    </row>
    <row r="164" spans="2:26" s="1329" customFormat="1" ht="12" hidden="1" customHeight="1">
      <c r="B164" s="4055" t="s">
        <v>1368</v>
      </c>
      <c r="C164" s="4055"/>
      <c r="D164" s="4055"/>
      <c r="E164" s="4055"/>
      <c r="F164" s="4055"/>
      <c r="G164" s="4055"/>
      <c r="H164" s="4055"/>
      <c r="I164" s="1194" t="s">
        <v>194</v>
      </c>
      <c r="J164" s="1107">
        <v>269</v>
      </c>
      <c r="K164" s="1107">
        <v>141</v>
      </c>
      <c r="L164" s="1107">
        <v>364</v>
      </c>
      <c r="M164" s="1107">
        <v>309</v>
      </c>
      <c r="N164" s="1107">
        <v>2242</v>
      </c>
      <c r="O164" s="1107">
        <v>1</v>
      </c>
      <c r="P164" s="1107">
        <v>0</v>
      </c>
      <c r="Q164" s="1107">
        <v>0</v>
      </c>
      <c r="R164" s="1107">
        <v>9940</v>
      </c>
      <c r="S164" s="1107">
        <v>0</v>
      </c>
      <c r="T164" s="1107">
        <v>23</v>
      </c>
      <c r="U164" s="1107">
        <v>15</v>
      </c>
      <c r="V164" s="1107">
        <v>2</v>
      </c>
      <c r="W164" s="1107">
        <v>0</v>
      </c>
      <c r="X164" s="1107">
        <v>13306</v>
      </c>
      <c r="Y164" s="1126"/>
      <c r="Z164" s="1126"/>
    </row>
    <row r="165" spans="2:26" s="1329" customFormat="1" ht="12" hidden="1" customHeight="1">
      <c r="B165" s="3993" t="s">
        <v>1377</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1370</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1371</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714</v>
      </c>
      <c r="K181" s="1107">
        <v>0</v>
      </c>
      <c r="L181" s="1107">
        <v>0</v>
      </c>
      <c r="M181" s="1107">
        <v>0</v>
      </c>
      <c r="N181" s="1107">
        <v>1724</v>
      </c>
      <c r="O181" s="1107">
        <v>10272</v>
      </c>
      <c r="P181" s="1107">
        <v>0</v>
      </c>
      <c r="Q181" s="1107">
        <v>0</v>
      </c>
      <c r="R181" s="1107">
        <v>6196</v>
      </c>
      <c r="S181" s="1107">
        <v>0</v>
      </c>
      <c r="T181" s="1107">
        <v>0</v>
      </c>
      <c r="U181" s="1107">
        <v>0</v>
      </c>
      <c r="V181" s="1107">
        <v>0</v>
      </c>
      <c r="W181" s="1107">
        <v>0</v>
      </c>
      <c r="X181" s="1107">
        <v>18906</v>
      </c>
      <c r="Y181" s="1126"/>
      <c r="Z181" s="1126"/>
    </row>
    <row r="182" spans="2:26" s="1329" customFormat="1" ht="12" hidden="1" customHeight="1">
      <c r="B182" s="3993" t="s">
        <v>112</v>
      </c>
      <c r="C182" s="3993"/>
      <c r="D182" s="3993"/>
      <c r="E182" s="3993"/>
      <c r="F182" s="3993"/>
      <c r="G182" s="3993"/>
      <c r="H182" s="3993"/>
      <c r="I182" s="1194" t="s">
        <v>136</v>
      </c>
      <c r="J182" s="1107">
        <v>714</v>
      </c>
      <c r="K182" s="1107">
        <v>0</v>
      </c>
      <c r="L182" s="1107">
        <v>0</v>
      </c>
      <c r="M182" s="1107">
        <v>0</v>
      </c>
      <c r="N182" s="1107">
        <v>1724</v>
      </c>
      <c r="O182" s="1107">
        <v>10272</v>
      </c>
      <c r="P182" s="1107">
        <v>0</v>
      </c>
      <c r="Q182" s="1107">
        <v>0</v>
      </c>
      <c r="R182" s="1107">
        <v>6196</v>
      </c>
      <c r="S182" s="1107">
        <v>0</v>
      </c>
      <c r="T182" s="1107">
        <v>0</v>
      </c>
      <c r="U182" s="1107">
        <v>0</v>
      </c>
      <c r="V182" s="1107">
        <v>0</v>
      </c>
      <c r="W182" s="1107">
        <v>0</v>
      </c>
      <c r="X182" s="1107">
        <v>18906</v>
      </c>
      <c r="Y182" s="1126"/>
      <c r="Z182" s="1126"/>
    </row>
    <row r="183" spans="2:26" s="1329" customFormat="1" ht="12" hidden="1" customHeight="1">
      <c r="B183" s="3993" t="s">
        <v>1378</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1379</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1373</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1358</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1380</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1381</v>
      </c>
      <c r="C192" s="4055"/>
      <c r="D192" s="4055"/>
      <c r="E192" s="4055"/>
      <c r="F192" s="4055"/>
      <c r="G192" s="4055"/>
      <c r="H192" s="4055"/>
      <c r="I192" s="1194" t="s">
        <v>70</v>
      </c>
      <c r="J192" s="1107">
        <v>1495</v>
      </c>
      <c r="K192" s="1107">
        <v>178</v>
      </c>
      <c r="L192" s="1107">
        <v>790</v>
      </c>
      <c r="M192" s="1107">
        <v>479</v>
      </c>
      <c r="N192" s="1107">
        <v>8540</v>
      </c>
      <c r="O192" s="1107">
        <v>17577</v>
      </c>
      <c r="P192" s="1107">
        <v>183</v>
      </c>
      <c r="Q192" s="1107">
        <v>355</v>
      </c>
      <c r="R192" s="1107">
        <v>27913</v>
      </c>
      <c r="S192" s="1107">
        <v>438</v>
      </c>
      <c r="T192" s="1107">
        <v>26</v>
      </c>
      <c r="U192" s="1107">
        <v>31</v>
      </c>
      <c r="V192" s="1107">
        <v>3</v>
      </c>
      <c r="W192" s="1107">
        <v>0</v>
      </c>
      <c r="X192" s="1107">
        <v>58008</v>
      </c>
      <c r="Y192" s="1126"/>
      <c r="Z192" s="1126"/>
    </row>
    <row r="193" spans="2:26" s="1329" customFormat="1" ht="12" hidden="1" customHeight="1">
      <c r="B193" s="3993" t="s">
        <v>1382</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1375</v>
      </c>
      <c r="C194" s="3993"/>
      <c r="D194" s="3993"/>
      <c r="E194" s="3993"/>
      <c r="F194" s="3993"/>
      <c r="G194" s="3993"/>
      <c r="H194" s="3993"/>
      <c r="I194" s="1194" t="s">
        <v>103</v>
      </c>
      <c r="J194" s="1107">
        <v>378</v>
      </c>
      <c r="K194" s="1107">
        <v>46</v>
      </c>
      <c r="L194" s="1107">
        <v>207</v>
      </c>
      <c r="M194" s="1107">
        <v>192</v>
      </c>
      <c r="N194" s="1107">
        <v>2320</v>
      </c>
      <c r="O194" s="1107">
        <v>4410</v>
      </c>
      <c r="P194" s="1107">
        <v>50</v>
      </c>
      <c r="Q194" s="1107">
        <v>95</v>
      </c>
      <c r="R194" s="1107">
        <v>8093</v>
      </c>
      <c r="S194" s="1107">
        <v>117</v>
      </c>
      <c r="T194" s="1107">
        <v>7</v>
      </c>
      <c r="U194" s="1107">
        <v>8</v>
      </c>
      <c r="V194" s="1107">
        <v>1</v>
      </c>
      <c r="W194" s="1107">
        <v>0</v>
      </c>
      <c r="X194" s="1107">
        <v>15924</v>
      </c>
      <c r="Y194" s="1126"/>
      <c r="Z194" s="1126"/>
    </row>
    <row r="195" spans="2:26" s="1329" customFormat="1" ht="12" hidden="1" customHeight="1">
      <c r="B195" s="4055" t="s">
        <v>1383</v>
      </c>
      <c r="C195" s="4055"/>
      <c r="D195" s="4055"/>
      <c r="E195" s="4055"/>
      <c r="F195" s="4055"/>
      <c r="G195" s="4055"/>
      <c r="H195" s="4055"/>
      <c r="I195" s="1194" t="s">
        <v>104</v>
      </c>
      <c r="J195" s="1107">
        <v>1117</v>
      </c>
      <c r="K195" s="1107">
        <v>132</v>
      </c>
      <c r="L195" s="1107">
        <v>583</v>
      </c>
      <c r="M195" s="1107">
        <v>287</v>
      </c>
      <c r="N195" s="1107">
        <v>6220</v>
      </c>
      <c r="O195" s="1107">
        <v>13167</v>
      </c>
      <c r="P195" s="1107">
        <v>133</v>
      </c>
      <c r="Q195" s="1107">
        <v>260</v>
      </c>
      <c r="R195" s="1107">
        <v>19820</v>
      </c>
      <c r="S195" s="1107">
        <v>321</v>
      </c>
      <c r="T195" s="1107">
        <v>19</v>
      </c>
      <c r="U195" s="1107">
        <v>23</v>
      </c>
      <c r="V195" s="1107">
        <v>2</v>
      </c>
      <c r="W195" s="1107">
        <v>0</v>
      </c>
      <c r="X195" s="1107">
        <v>42084</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1387</v>
      </c>
      <c r="C4" s="27"/>
      <c r="D4" s="27"/>
      <c r="E4" s="27"/>
      <c r="F4" s="1107"/>
      <c r="G4" s="3995" t="s">
        <v>1388</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1389</v>
      </c>
      <c r="M7" s="4067"/>
      <c r="N7" s="4067"/>
      <c r="O7" s="4067"/>
      <c r="P7" s="4067"/>
      <c r="Q7" s="4068"/>
      <c r="R7" s="4060" t="s">
        <v>1390</v>
      </c>
      <c r="S7" s="4061"/>
      <c r="T7" s="4061"/>
      <c r="U7" s="4061"/>
      <c r="V7" s="4061"/>
      <c r="W7" s="4062"/>
      <c r="X7" s="4060" t="s">
        <v>1391</v>
      </c>
      <c r="Y7" s="4061"/>
      <c r="Z7" s="4061"/>
      <c r="AA7" s="4061"/>
      <c r="AB7" s="4061"/>
      <c r="AC7" s="4062"/>
      <c r="AD7" s="4061" t="s">
        <v>1392</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1393</v>
      </c>
      <c r="M9" s="1340" t="s">
        <v>50</v>
      </c>
      <c r="N9" s="1340" t="s">
        <v>49</v>
      </c>
      <c r="O9" s="1340" t="s">
        <v>1394</v>
      </c>
      <c r="P9" s="1340" t="s">
        <v>491</v>
      </c>
      <c r="Q9" s="1341" t="s">
        <v>131</v>
      </c>
      <c r="R9" s="1342" t="s">
        <v>1393</v>
      </c>
      <c r="S9" s="1340" t="s">
        <v>50</v>
      </c>
      <c r="T9" s="1340" t="s">
        <v>49</v>
      </c>
      <c r="U9" s="1340" t="s">
        <v>1394</v>
      </c>
      <c r="V9" s="1340" t="s">
        <v>491</v>
      </c>
      <c r="W9" s="1341" t="s">
        <v>131</v>
      </c>
      <c r="X9" s="1342" t="s">
        <v>1393</v>
      </c>
      <c r="Y9" s="1340" t="s">
        <v>50</v>
      </c>
      <c r="Z9" s="1340" t="s">
        <v>49</v>
      </c>
      <c r="AA9" s="1340" t="s">
        <v>1394</v>
      </c>
      <c r="AB9" s="1340" t="s">
        <v>491</v>
      </c>
      <c r="AC9" s="1341" t="s">
        <v>131</v>
      </c>
      <c r="AD9" s="1343" t="s">
        <v>1393</v>
      </c>
      <c r="AE9" s="1340" t="s">
        <v>50</v>
      </c>
      <c r="AF9" s="1340" t="s">
        <v>49</v>
      </c>
      <c r="AG9" s="1340" t="s">
        <v>1394</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1395</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1341</v>
      </c>
      <c r="F12" s="3968" t="s">
        <v>1396</v>
      </c>
      <c r="G12" s="3968"/>
      <c r="H12" s="3968"/>
      <c r="I12" s="3968"/>
      <c r="J12" s="3968"/>
      <c r="K12" s="1194" t="s">
        <v>192</v>
      </c>
      <c r="L12" s="1358">
        <f t="shared" ref="L12:L18" si="0">L77+M77+N77+O77</f>
        <v>1167</v>
      </c>
      <c r="M12" s="1358">
        <f t="shared" ref="M12:M18" si="1">Q77+0</f>
        <v>7376</v>
      </c>
      <c r="N12" s="1358">
        <f>P77+0</f>
        <v>4611</v>
      </c>
      <c r="O12" s="1358">
        <f t="shared" ref="O12:O18" si="2">R77+S77+T77+U77</f>
        <v>12815</v>
      </c>
      <c r="P12" s="1358">
        <f t="shared" ref="P12:P18" si="3">V77+W77+X77+Y77</f>
        <v>22</v>
      </c>
      <c r="Q12" s="1359">
        <f t="shared" ref="Q12:Q18" si="4">L12+M12+N12+O12+P12</f>
        <v>25991</v>
      </c>
      <c r="R12" s="1360">
        <f t="shared" ref="R12:R18" si="5">L145+M145+N145+O145</f>
        <v>1145</v>
      </c>
      <c r="S12" s="1358">
        <f t="shared" ref="S12:S18" si="6">Q145+0</f>
        <v>7304</v>
      </c>
      <c r="T12" s="1358">
        <f>P145+0</f>
        <v>4574</v>
      </c>
      <c r="U12" s="1358">
        <f t="shared" ref="U12:U18" si="7">R145+S145+T145+U145</f>
        <v>12753</v>
      </c>
      <c r="V12" s="1358">
        <f t="shared" ref="V12:V18" si="8">V145+W145+X145+Y145</f>
        <v>20</v>
      </c>
      <c r="W12" s="1359">
        <f t="shared" ref="W12:W18" si="9">R12+S12+T12+U12+V12</f>
        <v>25796</v>
      </c>
      <c r="X12" s="1360">
        <f t="shared" ref="X12:X18" si="10">L213+M213+N213+O213</f>
        <v>829</v>
      </c>
      <c r="Y12" s="1358">
        <f t="shared" ref="Y12:Y18" si="11">Q213+0</f>
        <v>4100</v>
      </c>
      <c r="Z12" s="1358">
        <f>P213+0</f>
        <v>1797</v>
      </c>
      <c r="AA12" s="1361">
        <f t="shared" ref="AA12:AA18" si="12">R213+S213+T213+U213</f>
        <v>4388</v>
      </c>
      <c r="AB12" s="1361">
        <f t="shared" ref="AB12:AB18" si="13">V213+W213+X213+Y213</f>
        <v>3</v>
      </c>
      <c r="AC12" s="1362">
        <f t="shared" ref="AC12:AC18" si="14">X12+Y12+Z12+AA12+AB12</f>
        <v>11117</v>
      </c>
      <c r="AD12" s="1363">
        <f t="shared" ref="AD12:AD43" si="15">IF(ISERROR(X12/R12*100),"",X12/R12*100)</f>
        <v>72.401746724890828</v>
      </c>
      <c r="AE12" s="1363">
        <f t="shared" ref="AE12:AE43" si="16">IF(ISERROR(Y12/S12*100),"",Y12/S12*100)</f>
        <v>56.133625410733842</v>
      </c>
      <c r="AF12" s="1363">
        <f t="shared" ref="AF12:AF43" si="17">IF(ISERROR(Z12/T12*100),"",Z12/T12*100)</f>
        <v>39.287275907302146</v>
      </c>
      <c r="AG12" s="1363">
        <f t="shared" ref="AG12:AG43" si="18">IF(ISERROR(AA12/U12*100),"",AA12/U12*100)</f>
        <v>34.407590370893118</v>
      </c>
      <c r="AH12" s="1363">
        <f t="shared" ref="AH12:AH43" si="19">IF(ISERROR(AB12/V12*100),"",AB12/V12*100)</f>
        <v>15</v>
      </c>
      <c r="AI12" s="1363">
        <f t="shared" ref="AI12:AI43" si="20">IF(ISERROR(AC12/W12*100),"",AC12/W12*100)</f>
        <v>43.095828810668316</v>
      </c>
      <c r="AJ12" s="1107"/>
      <c r="AK12" s="1364">
        <f>P213</f>
        <v>1797</v>
      </c>
      <c r="AL12" s="1364">
        <f>P213</f>
        <v>1797</v>
      </c>
      <c r="AM12" s="1364"/>
      <c r="AN12" s="1364">
        <f>Q213</f>
        <v>4100</v>
      </c>
      <c r="AO12" s="1364">
        <f>Q213</f>
        <v>4100</v>
      </c>
      <c r="AP12" s="1364"/>
      <c r="AQ12" s="1364">
        <f>R213+S213+T213+U213</f>
        <v>4388</v>
      </c>
      <c r="AR12" s="1364">
        <f>R213+S213+T213+U213</f>
        <v>4388</v>
      </c>
      <c r="AS12" s="1364"/>
      <c r="AT12" s="1364">
        <f>V213+W213+X213+Y213</f>
        <v>3</v>
      </c>
      <c r="AU12" s="1364">
        <f>V213+W213+X213+Y213</f>
        <v>3</v>
      </c>
      <c r="AV12" s="1364"/>
      <c r="AW12" s="1364">
        <f>X12+AK12+AN12+AQ12+AT12</f>
        <v>11117</v>
      </c>
      <c r="AX12" s="1364">
        <f>X12+AK12+AN12+AQ12+AT12</f>
        <v>11117</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1167</v>
      </c>
      <c r="M15" s="1358">
        <f t="shared" si="1"/>
        <v>7376</v>
      </c>
      <c r="N15" s="1358">
        <f>P77+0</f>
        <v>4611</v>
      </c>
      <c r="O15" s="1358">
        <f t="shared" si="2"/>
        <v>12815</v>
      </c>
      <c r="P15" s="1358">
        <f t="shared" si="3"/>
        <v>22</v>
      </c>
      <c r="Q15" s="1359">
        <f t="shared" si="4"/>
        <v>25991</v>
      </c>
      <c r="R15" s="1360">
        <f t="shared" si="5"/>
        <v>1145</v>
      </c>
      <c r="S15" s="1358">
        <f t="shared" si="6"/>
        <v>7304</v>
      </c>
      <c r="T15" s="1358">
        <f>P145+0</f>
        <v>4574</v>
      </c>
      <c r="U15" s="1358">
        <f t="shared" si="7"/>
        <v>12753</v>
      </c>
      <c r="V15" s="1358">
        <f t="shared" si="8"/>
        <v>20</v>
      </c>
      <c r="W15" s="1359">
        <f t="shared" si="9"/>
        <v>25796</v>
      </c>
      <c r="X15" s="1360">
        <f t="shared" si="10"/>
        <v>829</v>
      </c>
      <c r="Y15" s="1358">
        <f t="shared" si="11"/>
        <v>4100</v>
      </c>
      <c r="Z15" s="1358">
        <f>P213+0</f>
        <v>1797</v>
      </c>
      <c r="AA15" s="1361">
        <f t="shared" si="12"/>
        <v>4388</v>
      </c>
      <c r="AB15" s="1361">
        <f t="shared" si="13"/>
        <v>3</v>
      </c>
      <c r="AC15" s="1362">
        <f t="shared" si="14"/>
        <v>11117</v>
      </c>
      <c r="AD15" s="1363">
        <f t="shared" si="15"/>
        <v>72.401746724890828</v>
      </c>
      <c r="AE15" s="1363">
        <f t="shared" si="16"/>
        <v>56.133625410733842</v>
      </c>
      <c r="AF15" s="1363">
        <f t="shared" si="17"/>
        <v>39.287275907302146</v>
      </c>
      <c r="AG15" s="1363">
        <f t="shared" si="18"/>
        <v>34.407590370893118</v>
      </c>
      <c r="AH15" s="1363">
        <f t="shared" si="19"/>
        <v>15</v>
      </c>
      <c r="AI15" s="1363">
        <f t="shared" si="20"/>
        <v>43.095828810668316</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1341</v>
      </c>
      <c r="F16" s="3968" t="s">
        <v>1397</v>
      </c>
      <c r="G16" s="3968"/>
      <c r="H16" s="3968"/>
      <c r="I16" s="3968"/>
      <c r="J16" s="3968"/>
      <c r="K16" s="1194" t="s">
        <v>106</v>
      </c>
      <c r="L16" s="1358">
        <f t="shared" si="0"/>
        <v>0</v>
      </c>
      <c r="M16" s="1358">
        <f t="shared" si="1"/>
        <v>0</v>
      </c>
      <c r="N16" s="1358">
        <f>P81+0</f>
        <v>0</v>
      </c>
      <c r="O16" s="1358">
        <f t="shared" si="2"/>
        <v>0</v>
      </c>
      <c r="P16" s="1358">
        <f t="shared" si="3"/>
        <v>0</v>
      </c>
      <c r="Q16" s="1359">
        <f t="shared" si="4"/>
        <v>0</v>
      </c>
      <c r="R16" s="1360">
        <f t="shared" si="5"/>
        <v>0</v>
      </c>
      <c r="S16" s="1358">
        <f t="shared" si="6"/>
        <v>0</v>
      </c>
      <c r="T16" s="1358">
        <f>P149+0</f>
        <v>0</v>
      </c>
      <c r="U16" s="1358">
        <f t="shared" si="7"/>
        <v>0</v>
      </c>
      <c r="V16" s="1358">
        <f t="shared" si="8"/>
        <v>0</v>
      </c>
      <c r="W16" s="1359">
        <f t="shared" si="9"/>
        <v>0</v>
      </c>
      <c r="X16" s="1360">
        <f t="shared" si="10"/>
        <v>0</v>
      </c>
      <c r="Y16" s="1358">
        <f t="shared" si="11"/>
        <v>0</v>
      </c>
      <c r="Z16" s="1358">
        <f>P217+0</f>
        <v>0</v>
      </c>
      <c r="AA16" s="1365">
        <f t="shared" si="12"/>
        <v>0</v>
      </c>
      <c r="AB16" s="1361">
        <f t="shared" si="13"/>
        <v>0</v>
      </c>
      <c r="AC16" s="1362">
        <f t="shared" si="14"/>
        <v>0</v>
      </c>
      <c r="AD16" s="1363" t="str">
        <f t="shared" si="15"/>
        <v/>
      </c>
      <c r="AE16" s="1363" t="str">
        <f t="shared" si="16"/>
        <v/>
      </c>
      <c r="AF16" s="1363" t="str">
        <f t="shared" si="17"/>
        <v/>
      </c>
      <c r="AG16" s="1363" t="str">
        <f t="shared" si="18"/>
        <v/>
      </c>
      <c r="AH16" s="1363" t="str">
        <f t="shared" si="19"/>
        <v/>
      </c>
      <c r="AI16" s="1363" t="str">
        <f t="shared" si="20"/>
        <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0</v>
      </c>
      <c r="AR16" s="1364">
        <f t="shared" ref="AR16:AR42" si="26">R217+S217+T217+U217</f>
        <v>0</v>
      </c>
      <c r="AS16" s="1364"/>
      <c r="AT16" s="1364">
        <f t="shared" ref="AT16:AT42" si="27">V217+W217+X217+Y217</f>
        <v>0</v>
      </c>
      <c r="AU16" s="1364">
        <f t="shared" ref="AU16:AU42" si="28">V217+W217+X217+Y217</f>
        <v>0</v>
      </c>
      <c r="AV16" s="1364"/>
      <c r="AW16" s="1364">
        <f t="shared" ref="AW16:AW42" si="29">X16+AK16+AN16+AQ16+AT16</f>
        <v>0</v>
      </c>
      <c r="AX16" s="1364">
        <f t="shared" ref="AX16:AX42" si="30">X16+AK16+AN16+AQ16+AT16</f>
        <v>0</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1398</v>
      </c>
      <c r="C17" s="3988"/>
      <c r="D17" s="3988"/>
      <c r="E17" s="3988"/>
      <c r="F17" s="3988"/>
      <c r="G17" s="3988"/>
      <c r="H17" s="3988"/>
      <c r="I17" s="3988"/>
      <c r="J17" s="3988"/>
      <c r="K17" s="1194" t="s">
        <v>102</v>
      </c>
      <c r="L17" s="1358">
        <f t="shared" si="0"/>
        <v>1167</v>
      </c>
      <c r="M17" s="1358">
        <f t="shared" si="1"/>
        <v>7376</v>
      </c>
      <c r="N17" s="1358">
        <f>P82+0</f>
        <v>4611</v>
      </c>
      <c r="O17" s="1358">
        <f t="shared" si="2"/>
        <v>12815</v>
      </c>
      <c r="P17" s="1358">
        <f t="shared" si="3"/>
        <v>22</v>
      </c>
      <c r="Q17" s="1359">
        <f t="shared" si="4"/>
        <v>25991</v>
      </c>
      <c r="R17" s="1360">
        <f t="shared" si="5"/>
        <v>1145</v>
      </c>
      <c r="S17" s="1358">
        <f t="shared" si="6"/>
        <v>7304</v>
      </c>
      <c r="T17" s="1358">
        <f>P150+0</f>
        <v>4574</v>
      </c>
      <c r="U17" s="1358">
        <f t="shared" si="7"/>
        <v>12753</v>
      </c>
      <c r="V17" s="1358">
        <f t="shared" si="8"/>
        <v>20</v>
      </c>
      <c r="W17" s="1359">
        <f t="shared" si="9"/>
        <v>25796</v>
      </c>
      <c r="X17" s="1360">
        <f t="shared" si="10"/>
        <v>829</v>
      </c>
      <c r="Y17" s="1358">
        <f t="shared" si="11"/>
        <v>4100</v>
      </c>
      <c r="Z17" s="1358">
        <f>P218+0</f>
        <v>1797</v>
      </c>
      <c r="AA17" s="1365">
        <f t="shared" si="12"/>
        <v>4388</v>
      </c>
      <c r="AB17" s="1361">
        <f t="shared" si="13"/>
        <v>3</v>
      </c>
      <c r="AC17" s="1362">
        <f t="shared" si="14"/>
        <v>11117</v>
      </c>
      <c r="AD17" s="1363">
        <f t="shared" si="15"/>
        <v>72.401746724890828</v>
      </c>
      <c r="AE17" s="1363">
        <f t="shared" si="16"/>
        <v>56.133625410733842</v>
      </c>
      <c r="AF17" s="1363">
        <f t="shared" si="17"/>
        <v>39.287275907302146</v>
      </c>
      <c r="AG17" s="1363">
        <f t="shared" si="18"/>
        <v>34.407590370893118</v>
      </c>
      <c r="AH17" s="1363">
        <f t="shared" si="19"/>
        <v>15</v>
      </c>
      <c r="AI17" s="1363">
        <f t="shared" si="20"/>
        <v>43.095828810668316</v>
      </c>
      <c r="AJ17" s="1107"/>
      <c r="AK17" s="1364">
        <f t="shared" si="21"/>
        <v>1797</v>
      </c>
      <c r="AL17" s="1364">
        <f t="shared" si="22"/>
        <v>1797</v>
      </c>
      <c r="AM17" s="1364"/>
      <c r="AN17" s="1364">
        <f t="shared" si="23"/>
        <v>4100</v>
      </c>
      <c r="AO17" s="1364">
        <f t="shared" si="24"/>
        <v>4100</v>
      </c>
      <c r="AP17" s="1364"/>
      <c r="AQ17" s="1364">
        <f t="shared" si="25"/>
        <v>4388</v>
      </c>
      <c r="AR17" s="1364">
        <f t="shared" si="26"/>
        <v>4388</v>
      </c>
      <c r="AS17" s="1364"/>
      <c r="AT17" s="1364">
        <f t="shared" si="27"/>
        <v>3</v>
      </c>
      <c r="AU17" s="1364">
        <f t="shared" si="28"/>
        <v>3</v>
      </c>
      <c r="AV17" s="1364"/>
      <c r="AW17" s="1364">
        <f t="shared" si="29"/>
        <v>11117</v>
      </c>
      <c r="AX17" s="1364">
        <f t="shared" si="30"/>
        <v>11117</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1367</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510</v>
      </c>
      <c r="M20" s="1358">
        <f t="shared" ref="M20:M42" si="32">Q85+0</f>
        <v>0</v>
      </c>
      <c r="N20" s="1358">
        <f t="shared" ref="N20:N27" si="33">P85+0</f>
        <v>1264</v>
      </c>
      <c r="O20" s="1358">
        <f t="shared" ref="O20:O27" si="34">R85+S85+T85+U85</f>
        <v>5483</v>
      </c>
      <c r="P20" s="1358">
        <f t="shared" ref="P20:P42" si="35">V85+W85+X85+Y85</f>
        <v>17</v>
      </c>
      <c r="Q20" s="1359">
        <f t="shared" ref="Q20:Q42" si="36">L20+M20+N20+O20+P20</f>
        <v>7274</v>
      </c>
      <c r="R20" s="1360">
        <f t="shared" ref="R20:R42" si="37">L153+M153+N153+O153</f>
        <v>545</v>
      </c>
      <c r="S20" s="1358">
        <f t="shared" ref="S20:S42" si="38">Q153+0</f>
        <v>0</v>
      </c>
      <c r="T20" s="1358">
        <f t="shared" ref="T20:T27" si="39">P153+0</f>
        <v>1255</v>
      </c>
      <c r="U20" s="1358">
        <f t="shared" ref="U20:U27" si="40">R153+S153+T153+U153</f>
        <v>5701</v>
      </c>
      <c r="V20" s="1358">
        <f t="shared" ref="V20:V42" si="41">V153+W153+X153+Y153</f>
        <v>17</v>
      </c>
      <c r="W20" s="1359">
        <f t="shared" ref="W20:W42" si="42">R20+S20+T20+U20+V20</f>
        <v>7518</v>
      </c>
      <c r="X20" s="1360">
        <f t="shared" ref="X20:X42" si="43">L221+M221+N221+O221</f>
        <v>41</v>
      </c>
      <c r="Y20" s="1358">
        <f t="shared" ref="Y20:Y42" si="44">Q221+0</f>
        <v>1468</v>
      </c>
      <c r="Z20" s="1358">
        <f t="shared" ref="Z20:Z27" si="45">P221+0</f>
        <v>392</v>
      </c>
      <c r="AA20" s="1361">
        <f t="shared" ref="AA20:AA27" si="46">R221+S221+T221+U221</f>
        <v>5554</v>
      </c>
      <c r="AB20" s="1361">
        <f t="shared" ref="AB20:AB42" si="47">V221+W221+X221+Y221</f>
        <v>-37</v>
      </c>
      <c r="AC20" s="1362">
        <f t="shared" ref="AC20:AC42" si="48">X20+Y20+Z20+AA20+AB20</f>
        <v>7418</v>
      </c>
      <c r="AD20" s="1363">
        <f t="shared" si="15"/>
        <v>7.522935779816514</v>
      </c>
      <c r="AE20" s="1363" t="str">
        <f t="shared" si="16"/>
        <v/>
      </c>
      <c r="AF20" s="1363">
        <f t="shared" si="17"/>
        <v>31.235059760956176</v>
      </c>
      <c r="AG20" s="1363">
        <f t="shared" si="18"/>
        <v>97.421504999122959</v>
      </c>
      <c r="AH20" s="1363">
        <f t="shared" si="19"/>
        <v>-217.64705882352939</v>
      </c>
      <c r="AI20" s="1363">
        <f t="shared" si="20"/>
        <v>98.669859005054533</v>
      </c>
      <c r="AJ20" s="1107"/>
      <c r="AK20" s="1364">
        <f t="shared" si="21"/>
        <v>392</v>
      </c>
      <c r="AL20" s="1364">
        <f t="shared" si="22"/>
        <v>392</v>
      </c>
      <c r="AM20" s="1364"/>
      <c r="AN20" s="1364">
        <f t="shared" si="23"/>
        <v>1468</v>
      </c>
      <c r="AO20" s="1364">
        <f t="shared" si="24"/>
        <v>1468</v>
      </c>
      <c r="AP20" s="1364"/>
      <c r="AQ20" s="1364">
        <f t="shared" si="25"/>
        <v>5554</v>
      </c>
      <c r="AR20" s="1364">
        <f t="shared" si="26"/>
        <v>5554</v>
      </c>
      <c r="AS20" s="1364"/>
      <c r="AT20" s="1364">
        <f t="shared" si="27"/>
        <v>-37</v>
      </c>
      <c r="AU20" s="1364">
        <f t="shared" si="28"/>
        <v>-37</v>
      </c>
      <c r="AV20" s="1364"/>
      <c r="AW20" s="1364">
        <f t="shared" si="29"/>
        <v>7418</v>
      </c>
      <c r="AX20" s="1364">
        <f t="shared" si="30"/>
        <v>7418</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80</v>
      </c>
      <c r="M21" s="1358">
        <f t="shared" si="32"/>
        <v>1</v>
      </c>
      <c r="N21" s="1358">
        <f t="shared" si="33"/>
        <v>0</v>
      </c>
      <c r="O21" s="1358">
        <f t="shared" si="34"/>
        <v>794</v>
      </c>
      <c r="P21" s="1358">
        <f t="shared" si="35"/>
        <v>1</v>
      </c>
      <c r="Q21" s="1359">
        <f t="shared" si="36"/>
        <v>876</v>
      </c>
      <c r="R21" s="1360">
        <f t="shared" si="37"/>
        <v>86</v>
      </c>
      <c r="S21" s="1358">
        <f t="shared" si="38"/>
        <v>1</v>
      </c>
      <c r="T21" s="1358">
        <f t="shared" si="39"/>
        <v>0</v>
      </c>
      <c r="U21" s="1358">
        <f t="shared" si="40"/>
        <v>790</v>
      </c>
      <c r="V21" s="1358">
        <f t="shared" si="41"/>
        <v>2</v>
      </c>
      <c r="W21" s="1359">
        <f t="shared" si="42"/>
        <v>879</v>
      </c>
      <c r="X21" s="1360">
        <f t="shared" si="43"/>
        <v>68</v>
      </c>
      <c r="Y21" s="1358">
        <f t="shared" si="44"/>
        <v>-2770</v>
      </c>
      <c r="Z21" s="1358">
        <f t="shared" si="45"/>
        <v>-1</v>
      </c>
      <c r="AA21" s="1365">
        <f t="shared" si="46"/>
        <v>1348</v>
      </c>
      <c r="AB21" s="1361">
        <f t="shared" si="47"/>
        <v>3</v>
      </c>
      <c r="AC21" s="1362">
        <f t="shared" si="48"/>
        <v>-1352</v>
      </c>
      <c r="AD21" s="1363">
        <f t="shared" si="15"/>
        <v>79.069767441860463</v>
      </c>
      <c r="AE21" s="1363">
        <f t="shared" si="16"/>
        <v>-277000</v>
      </c>
      <c r="AF21" s="1363" t="str">
        <f t="shared" si="17"/>
        <v/>
      </c>
      <c r="AG21" s="1363">
        <f t="shared" si="18"/>
        <v>170.63291139240505</v>
      </c>
      <c r="AH21" s="1363">
        <f t="shared" si="19"/>
        <v>150</v>
      </c>
      <c r="AI21" s="1363">
        <f t="shared" si="20"/>
        <v>-153.81114903299203</v>
      </c>
      <c r="AJ21" s="1107"/>
      <c r="AK21" s="1364">
        <f t="shared" si="21"/>
        <v>-1</v>
      </c>
      <c r="AL21" s="1364">
        <f t="shared" si="22"/>
        <v>-1</v>
      </c>
      <c r="AM21" s="1364"/>
      <c r="AN21" s="1364">
        <f t="shared" si="23"/>
        <v>-2770</v>
      </c>
      <c r="AO21" s="1364">
        <f t="shared" si="24"/>
        <v>-2770</v>
      </c>
      <c r="AP21" s="1364"/>
      <c r="AQ21" s="1364">
        <f t="shared" si="25"/>
        <v>1348</v>
      </c>
      <c r="AR21" s="1364">
        <f t="shared" si="26"/>
        <v>1348</v>
      </c>
      <c r="AS21" s="1364"/>
      <c r="AT21" s="1364">
        <f t="shared" si="27"/>
        <v>3</v>
      </c>
      <c r="AU21" s="1364">
        <f t="shared" si="28"/>
        <v>3</v>
      </c>
      <c r="AV21" s="1364"/>
      <c r="AW21" s="1364">
        <f t="shared" si="29"/>
        <v>-1352</v>
      </c>
      <c r="AX21" s="1364">
        <f t="shared" si="30"/>
        <v>-1352</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365</v>
      </c>
      <c r="M22" s="1358">
        <f t="shared" si="32"/>
        <v>0</v>
      </c>
      <c r="N22" s="1358">
        <f t="shared" si="33"/>
        <v>999</v>
      </c>
      <c r="O22" s="1358">
        <f t="shared" si="34"/>
        <v>3215</v>
      </c>
      <c r="P22" s="1358">
        <f t="shared" si="35"/>
        <v>18</v>
      </c>
      <c r="Q22" s="1359">
        <f t="shared" si="36"/>
        <v>4597</v>
      </c>
      <c r="R22" s="1360">
        <f t="shared" si="37"/>
        <v>394</v>
      </c>
      <c r="S22" s="1358">
        <f t="shared" si="38"/>
        <v>0</v>
      </c>
      <c r="T22" s="1358">
        <f t="shared" si="39"/>
        <v>966</v>
      </c>
      <c r="U22" s="1358">
        <f t="shared" si="40"/>
        <v>3346</v>
      </c>
      <c r="V22" s="1358">
        <f t="shared" si="41"/>
        <v>19</v>
      </c>
      <c r="W22" s="1359">
        <f t="shared" si="42"/>
        <v>4725</v>
      </c>
      <c r="X22" s="1360">
        <f t="shared" si="43"/>
        <v>198</v>
      </c>
      <c r="Y22" s="1358">
        <f t="shared" si="44"/>
        <v>-168</v>
      </c>
      <c r="Z22" s="1358">
        <f t="shared" si="45"/>
        <v>1070</v>
      </c>
      <c r="AA22" s="1365">
        <f t="shared" si="46"/>
        <v>2167</v>
      </c>
      <c r="AB22" s="1361">
        <f t="shared" si="47"/>
        <v>30</v>
      </c>
      <c r="AC22" s="1362">
        <f t="shared" si="48"/>
        <v>3297</v>
      </c>
      <c r="AD22" s="1363">
        <f t="shared" si="15"/>
        <v>50.253807106598977</v>
      </c>
      <c r="AE22" s="1363" t="str">
        <f t="shared" si="16"/>
        <v/>
      </c>
      <c r="AF22" s="1363">
        <f t="shared" si="17"/>
        <v>110.76604554865423</v>
      </c>
      <c r="AG22" s="1363">
        <f t="shared" si="18"/>
        <v>64.763897190675436</v>
      </c>
      <c r="AH22" s="1363">
        <f t="shared" si="19"/>
        <v>157.89473684210526</v>
      </c>
      <c r="AI22" s="1363">
        <f t="shared" si="20"/>
        <v>69.777777777777786</v>
      </c>
      <c r="AJ22" s="1107"/>
      <c r="AK22" s="1364">
        <f t="shared" si="21"/>
        <v>1070</v>
      </c>
      <c r="AL22" s="1364">
        <f t="shared" si="22"/>
        <v>1070</v>
      </c>
      <c r="AM22" s="1364"/>
      <c r="AN22" s="1364">
        <f t="shared" si="23"/>
        <v>-168</v>
      </c>
      <c r="AO22" s="1364">
        <f t="shared" si="24"/>
        <v>-168</v>
      </c>
      <c r="AP22" s="1364"/>
      <c r="AQ22" s="1364">
        <f t="shared" si="25"/>
        <v>2167</v>
      </c>
      <c r="AR22" s="1364">
        <f t="shared" si="26"/>
        <v>2167</v>
      </c>
      <c r="AS22" s="1364"/>
      <c r="AT22" s="1364">
        <f t="shared" si="27"/>
        <v>30</v>
      </c>
      <c r="AU22" s="1364">
        <f t="shared" si="28"/>
        <v>30</v>
      </c>
      <c r="AV22" s="1364"/>
      <c r="AW22" s="1364">
        <f t="shared" si="29"/>
        <v>3297</v>
      </c>
      <c r="AX22" s="1364">
        <f t="shared" si="30"/>
        <v>3297</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955</v>
      </c>
      <c r="M23" s="1358">
        <f t="shared" si="32"/>
        <v>1</v>
      </c>
      <c r="N23" s="1358">
        <f t="shared" si="33"/>
        <v>2263</v>
      </c>
      <c r="O23" s="1358">
        <f t="shared" si="34"/>
        <v>9492</v>
      </c>
      <c r="P23" s="1358">
        <f t="shared" si="35"/>
        <v>36</v>
      </c>
      <c r="Q23" s="1359">
        <f t="shared" si="36"/>
        <v>12747</v>
      </c>
      <c r="R23" s="1360">
        <f t="shared" si="37"/>
        <v>1025</v>
      </c>
      <c r="S23" s="1358">
        <f t="shared" si="38"/>
        <v>1</v>
      </c>
      <c r="T23" s="1358">
        <f t="shared" si="39"/>
        <v>2221</v>
      </c>
      <c r="U23" s="1358">
        <f t="shared" si="40"/>
        <v>9837</v>
      </c>
      <c r="V23" s="1358">
        <f t="shared" si="41"/>
        <v>38</v>
      </c>
      <c r="W23" s="1359">
        <f t="shared" si="42"/>
        <v>13122</v>
      </c>
      <c r="X23" s="1360">
        <f t="shared" si="43"/>
        <v>307</v>
      </c>
      <c r="Y23" s="1358">
        <f t="shared" si="44"/>
        <v>-1470</v>
      </c>
      <c r="Z23" s="1358">
        <f t="shared" si="45"/>
        <v>1461</v>
      </c>
      <c r="AA23" s="1365">
        <f t="shared" si="46"/>
        <v>9069</v>
      </c>
      <c r="AB23" s="1361">
        <f t="shared" si="47"/>
        <v>-4</v>
      </c>
      <c r="AC23" s="1362">
        <f t="shared" si="48"/>
        <v>9363</v>
      </c>
      <c r="AD23" s="1363">
        <f t="shared" si="15"/>
        <v>29.95121951219512</v>
      </c>
      <c r="AE23" s="1363">
        <f t="shared" si="16"/>
        <v>-147000</v>
      </c>
      <c r="AF23" s="1363">
        <f t="shared" si="17"/>
        <v>65.781179648806841</v>
      </c>
      <c r="AG23" s="1363">
        <f t="shared" si="18"/>
        <v>92.192741689539488</v>
      </c>
      <c r="AH23" s="1363">
        <f t="shared" si="19"/>
        <v>-10.526315789473683</v>
      </c>
      <c r="AI23" s="1363">
        <f t="shared" si="20"/>
        <v>71.353452217649746</v>
      </c>
      <c r="AJ23" s="1107"/>
      <c r="AK23" s="1364">
        <f t="shared" si="21"/>
        <v>1461</v>
      </c>
      <c r="AL23" s="1364">
        <f t="shared" si="22"/>
        <v>1461</v>
      </c>
      <c r="AM23" s="1364"/>
      <c r="AN23" s="1364">
        <f t="shared" si="23"/>
        <v>-1470</v>
      </c>
      <c r="AO23" s="1364">
        <f t="shared" si="24"/>
        <v>-1470</v>
      </c>
      <c r="AP23" s="1364"/>
      <c r="AQ23" s="1364">
        <f t="shared" si="25"/>
        <v>9069</v>
      </c>
      <c r="AR23" s="1364">
        <f t="shared" si="26"/>
        <v>9069</v>
      </c>
      <c r="AS23" s="1364"/>
      <c r="AT23" s="1364">
        <f t="shared" si="27"/>
        <v>-4</v>
      </c>
      <c r="AU23" s="1364">
        <f t="shared" si="28"/>
        <v>-4</v>
      </c>
      <c r="AV23" s="1364"/>
      <c r="AW23" s="1364">
        <f t="shared" si="29"/>
        <v>9363</v>
      </c>
      <c r="AX23" s="1364">
        <f t="shared" si="30"/>
        <v>9363</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6</v>
      </c>
      <c r="M24" s="1358">
        <f t="shared" si="32"/>
        <v>0</v>
      </c>
      <c r="N24" s="1358">
        <f t="shared" si="33"/>
        <v>8</v>
      </c>
      <c r="O24" s="1358">
        <f t="shared" si="34"/>
        <v>16</v>
      </c>
      <c r="P24" s="1358">
        <f t="shared" si="35"/>
        <v>0</v>
      </c>
      <c r="Q24" s="1359">
        <f t="shared" si="36"/>
        <v>30</v>
      </c>
      <c r="R24" s="1360">
        <f t="shared" si="37"/>
        <v>6</v>
      </c>
      <c r="S24" s="1358">
        <f t="shared" si="38"/>
        <v>0</v>
      </c>
      <c r="T24" s="1358">
        <f t="shared" si="39"/>
        <v>8</v>
      </c>
      <c r="U24" s="1358">
        <f t="shared" si="40"/>
        <v>16</v>
      </c>
      <c r="V24" s="1358">
        <f t="shared" si="41"/>
        <v>0</v>
      </c>
      <c r="W24" s="1359">
        <f t="shared" si="42"/>
        <v>30</v>
      </c>
      <c r="X24" s="1360">
        <f t="shared" si="43"/>
        <v>-3</v>
      </c>
      <c r="Y24" s="1358">
        <f t="shared" si="44"/>
        <v>-117</v>
      </c>
      <c r="Z24" s="1358">
        <f t="shared" si="45"/>
        <v>1</v>
      </c>
      <c r="AA24" s="1365">
        <f t="shared" si="46"/>
        <v>4</v>
      </c>
      <c r="AB24" s="1361">
        <f t="shared" si="47"/>
        <v>0</v>
      </c>
      <c r="AC24" s="1362">
        <f t="shared" si="48"/>
        <v>-115</v>
      </c>
      <c r="AD24" s="1363">
        <f t="shared" si="15"/>
        <v>-50</v>
      </c>
      <c r="AE24" s="1363" t="str">
        <f t="shared" si="16"/>
        <v/>
      </c>
      <c r="AF24" s="1363">
        <f t="shared" si="17"/>
        <v>12.5</v>
      </c>
      <c r="AG24" s="1363">
        <f t="shared" si="18"/>
        <v>25</v>
      </c>
      <c r="AH24" s="1363" t="str">
        <f t="shared" si="19"/>
        <v/>
      </c>
      <c r="AI24" s="1363">
        <f t="shared" si="20"/>
        <v>-383.33333333333337</v>
      </c>
      <c r="AJ24" s="1107"/>
      <c r="AK24" s="1364">
        <f t="shared" si="21"/>
        <v>1</v>
      </c>
      <c r="AL24" s="1364">
        <f t="shared" si="22"/>
        <v>1</v>
      </c>
      <c r="AM24" s="1364"/>
      <c r="AN24" s="1364">
        <f t="shared" si="23"/>
        <v>-117</v>
      </c>
      <c r="AO24" s="1364">
        <f t="shared" si="24"/>
        <v>-117</v>
      </c>
      <c r="AP24" s="1364"/>
      <c r="AQ24" s="1364">
        <f t="shared" si="25"/>
        <v>4</v>
      </c>
      <c r="AR24" s="1364">
        <f t="shared" si="26"/>
        <v>4</v>
      </c>
      <c r="AS24" s="1364"/>
      <c r="AT24" s="1364">
        <f t="shared" si="27"/>
        <v>0</v>
      </c>
      <c r="AU24" s="1364">
        <f t="shared" si="28"/>
        <v>0</v>
      </c>
      <c r="AV24" s="1364"/>
      <c r="AW24" s="1364">
        <f t="shared" si="29"/>
        <v>-115</v>
      </c>
      <c r="AX24" s="1364">
        <f t="shared" si="30"/>
        <v>-115</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5</v>
      </c>
      <c r="M25" s="1358">
        <f t="shared" si="32"/>
        <v>0</v>
      </c>
      <c r="N25" s="1358">
        <f t="shared" si="33"/>
        <v>0</v>
      </c>
      <c r="O25" s="1358">
        <f t="shared" si="34"/>
        <v>7</v>
      </c>
      <c r="P25" s="1358">
        <f t="shared" si="35"/>
        <v>0</v>
      </c>
      <c r="Q25" s="1359">
        <f t="shared" si="36"/>
        <v>12</v>
      </c>
      <c r="R25" s="1360">
        <f t="shared" si="37"/>
        <v>5</v>
      </c>
      <c r="S25" s="1358">
        <f t="shared" si="38"/>
        <v>0</v>
      </c>
      <c r="T25" s="1358">
        <f t="shared" si="39"/>
        <v>0</v>
      </c>
      <c r="U25" s="1358">
        <f t="shared" si="40"/>
        <v>7</v>
      </c>
      <c r="V25" s="1358">
        <f t="shared" si="41"/>
        <v>0</v>
      </c>
      <c r="W25" s="1359">
        <f t="shared" si="42"/>
        <v>12</v>
      </c>
      <c r="X25" s="1360">
        <f t="shared" si="43"/>
        <v>-3</v>
      </c>
      <c r="Y25" s="1358">
        <f t="shared" si="44"/>
        <v>-1875</v>
      </c>
      <c r="Z25" s="1358">
        <f t="shared" si="45"/>
        <v>0</v>
      </c>
      <c r="AA25" s="1365">
        <f t="shared" si="46"/>
        <v>-8</v>
      </c>
      <c r="AB25" s="1361">
        <f t="shared" si="47"/>
        <v>0</v>
      </c>
      <c r="AC25" s="1362">
        <f t="shared" si="48"/>
        <v>-1886</v>
      </c>
      <c r="AD25" s="1363">
        <f t="shared" si="15"/>
        <v>-60</v>
      </c>
      <c r="AE25" s="1363" t="str">
        <f t="shared" si="16"/>
        <v/>
      </c>
      <c r="AF25" s="1363" t="str">
        <f t="shared" si="17"/>
        <v/>
      </c>
      <c r="AG25" s="1363">
        <f t="shared" si="18"/>
        <v>-114.28571428571428</v>
      </c>
      <c r="AH25" s="1363" t="str">
        <f t="shared" si="19"/>
        <v/>
      </c>
      <c r="AI25" s="1363">
        <f t="shared" si="20"/>
        <v>-15716.666666666666</v>
      </c>
      <c r="AJ25" s="1107"/>
      <c r="AK25" s="1364">
        <f t="shared" si="21"/>
        <v>0</v>
      </c>
      <c r="AL25" s="1364">
        <f t="shared" si="22"/>
        <v>0</v>
      </c>
      <c r="AM25" s="1364"/>
      <c r="AN25" s="1364">
        <f t="shared" si="23"/>
        <v>-1875</v>
      </c>
      <c r="AO25" s="1364">
        <f t="shared" si="24"/>
        <v>-1875</v>
      </c>
      <c r="AP25" s="1364"/>
      <c r="AQ25" s="1364">
        <f t="shared" si="25"/>
        <v>-8</v>
      </c>
      <c r="AR25" s="1364">
        <f t="shared" si="26"/>
        <v>-8</v>
      </c>
      <c r="AS25" s="1364"/>
      <c r="AT25" s="1364">
        <f t="shared" si="27"/>
        <v>0</v>
      </c>
      <c r="AU25" s="1364">
        <f t="shared" si="28"/>
        <v>0</v>
      </c>
      <c r="AV25" s="1364"/>
      <c r="AW25" s="1364">
        <f t="shared" si="29"/>
        <v>-1886</v>
      </c>
      <c r="AX25" s="1364">
        <f t="shared" si="30"/>
        <v>-1886</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4</v>
      </c>
      <c r="M26" s="1358">
        <f t="shared" si="32"/>
        <v>0</v>
      </c>
      <c r="N26" s="1358">
        <f t="shared" si="33"/>
        <v>13</v>
      </c>
      <c r="O26" s="1358">
        <f t="shared" si="34"/>
        <v>33</v>
      </c>
      <c r="P26" s="1358">
        <f t="shared" si="35"/>
        <v>0</v>
      </c>
      <c r="Q26" s="1359">
        <f t="shared" si="36"/>
        <v>50</v>
      </c>
      <c r="R26" s="1360">
        <f t="shared" si="37"/>
        <v>4</v>
      </c>
      <c r="S26" s="1358">
        <f t="shared" si="38"/>
        <v>0</v>
      </c>
      <c r="T26" s="1358">
        <f t="shared" si="39"/>
        <v>13</v>
      </c>
      <c r="U26" s="1358">
        <f t="shared" si="40"/>
        <v>33</v>
      </c>
      <c r="V26" s="1358">
        <f t="shared" si="41"/>
        <v>0</v>
      </c>
      <c r="W26" s="1359">
        <f t="shared" si="42"/>
        <v>50</v>
      </c>
      <c r="X26" s="1360">
        <f t="shared" si="43"/>
        <v>0</v>
      </c>
      <c r="Y26" s="1358">
        <f t="shared" si="44"/>
        <v>0</v>
      </c>
      <c r="Z26" s="1358">
        <f t="shared" si="45"/>
        <v>6</v>
      </c>
      <c r="AA26" s="1365">
        <f t="shared" si="46"/>
        <v>31</v>
      </c>
      <c r="AB26" s="1361">
        <f t="shared" si="47"/>
        <v>0</v>
      </c>
      <c r="AC26" s="1362">
        <f t="shared" si="48"/>
        <v>37</v>
      </c>
      <c r="AD26" s="1363">
        <f t="shared" si="15"/>
        <v>0</v>
      </c>
      <c r="AE26" s="1363" t="str">
        <f t="shared" si="16"/>
        <v/>
      </c>
      <c r="AF26" s="1363">
        <f t="shared" si="17"/>
        <v>46.153846153846153</v>
      </c>
      <c r="AG26" s="1363">
        <f t="shared" si="18"/>
        <v>93.939393939393938</v>
      </c>
      <c r="AH26" s="1363" t="str">
        <f t="shared" si="19"/>
        <v/>
      </c>
      <c r="AI26" s="1363">
        <f t="shared" si="20"/>
        <v>74</v>
      </c>
      <c r="AJ26" s="1107"/>
      <c r="AK26" s="1364">
        <f t="shared" si="21"/>
        <v>6</v>
      </c>
      <c r="AL26" s="1364">
        <f t="shared" si="22"/>
        <v>6</v>
      </c>
      <c r="AM26" s="1364"/>
      <c r="AN26" s="1364">
        <f t="shared" si="23"/>
        <v>0</v>
      </c>
      <c r="AO26" s="1364">
        <f t="shared" si="24"/>
        <v>0</v>
      </c>
      <c r="AP26" s="1364"/>
      <c r="AQ26" s="1364">
        <f t="shared" si="25"/>
        <v>31</v>
      </c>
      <c r="AR26" s="1364">
        <f t="shared" si="26"/>
        <v>31</v>
      </c>
      <c r="AS26" s="1364"/>
      <c r="AT26" s="1364">
        <f t="shared" si="27"/>
        <v>0</v>
      </c>
      <c r="AU26" s="1364">
        <f t="shared" si="28"/>
        <v>0</v>
      </c>
      <c r="AV26" s="1364"/>
      <c r="AW26" s="1364">
        <f t="shared" si="29"/>
        <v>37</v>
      </c>
      <c r="AX26" s="1364">
        <f t="shared" si="30"/>
        <v>37</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15</v>
      </c>
      <c r="M27" s="1358">
        <f t="shared" si="32"/>
        <v>0</v>
      </c>
      <c r="N27" s="1358">
        <f t="shared" si="33"/>
        <v>21</v>
      </c>
      <c r="O27" s="1358">
        <f t="shared" si="34"/>
        <v>56</v>
      </c>
      <c r="P27" s="1358">
        <f t="shared" si="35"/>
        <v>0</v>
      </c>
      <c r="Q27" s="1359">
        <f t="shared" si="36"/>
        <v>92</v>
      </c>
      <c r="R27" s="1360">
        <f t="shared" si="37"/>
        <v>15</v>
      </c>
      <c r="S27" s="1358">
        <f t="shared" si="38"/>
        <v>0</v>
      </c>
      <c r="T27" s="1358">
        <f t="shared" si="39"/>
        <v>21</v>
      </c>
      <c r="U27" s="1358">
        <f t="shared" si="40"/>
        <v>56</v>
      </c>
      <c r="V27" s="1358">
        <f t="shared" si="41"/>
        <v>0</v>
      </c>
      <c r="W27" s="1359">
        <f t="shared" si="42"/>
        <v>92</v>
      </c>
      <c r="X27" s="1360">
        <f t="shared" si="43"/>
        <v>-6</v>
      </c>
      <c r="Y27" s="1358">
        <f t="shared" si="44"/>
        <v>-1992</v>
      </c>
      <c r="Z27" s="1358">
        <f t="shared" si="45"/>
        <v>7</v>
      </c>
      <c r="AA27" s="1365">
        <f t="shared" si="46"/>
        <v>27</v>
      </c>
      <c r="AB27" s="1361">
        <f t="shared" si="47"/>
        <v>0</v>
      </c>
      <c r="AC27" s="1362">
        <f t="shared" si="48"/>
        <v>-1964</v>
      </c>
      <c r="AD27" s="1363">
        <f t="shared" si="15"/>
        <v>-40</v>
      </c>
      <c r="AE27" s="1363" t="str">
        <f t="shared" si="16"/>
        <v/>
      </c>
      <c r="AF27" s="1363">
        <f t="shared" si="17"/>
        <v>33.333333333333329</v>
      </c>
      <c r="AG27" s="1363">
        <f t="shared" si="18"/>
        <v>48.214285714285715</v>
      </c>
      <c r="AH27" s="1363" t="str">
        <f t="shared" si="19"/>
        <v/>
      </c>
      <c r="AI27" s="1363">
        <f t="shared" si="20"/>
        <v>-2134.7826086956525</v>
      </c>
      <c r="AJ27" s="1107"/>
      <c r="AK27" s="1364">
        <f t="shared" si="21"/>
        <v>7</v>
      </c>
      <c r="AL27" s="1364">
        <f t="shared" si="22"/>
        <v>7</v>
      </c>
      <c r="AM27" s="1364"/>
      <c r="AN27" s="1364">
        <f t="shared" si="23"/>
        <v>-1992</v>
      </c>
      <c r="AO27" s="1364">
        <f t="shared" si="24"/>
        <v>-1992</v>
      </c>
      <c r="AP27" s="1364"/>
      <c r="AQ27" s="1364">
        <f t="shared" si="25"/>
        <v>27</v>
      </c>
      <c r="AR27" s="1364">
        <f t="shared" si="26"/>
        <v>27</v>
      </c>
      <c r="AS27" s="1364"/>
      <c r="AT27" s="1364">
        <f t="shared" si="27"/>
        <v>0</v>
      </c>
      <c r="AU27" s="1364">
        <f t="shared" si="28"/>
        <v>0</v>
      </c>
      <c r="AV27" s="1364"/>
      <c r="AW27" s="1364">
        <f t="shared" si="29"/>
        <v>-1964</v>
      </c>
      <c r="AX27" s="1364">
        <f t="shared" si="30"/>
        <v>-1964</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24</v>
      </c>
      <c r="M28" s="1358">
        <f t="shared" si="32"/>
        <v>0</v>
      </c>
      <c r="N28" s="1358"/>
      <c r="O28" s="1358">
        <f>R93+S93+T93</f>
        <v>36</v>
      </c>
      <c r="P28" s="1358">
        <f t="shared" si="35"/>
        <v>1</v>
      </c>
      <c r="Q28" s="1359">
        <f t="shared" si="36"/>
        <v>61</v>
      </c>
      <c r="R28" s="1360">
        <f t="shared" si="37"/>
        <v>29</v>
      </c>
      <c r="S28" s="1358">
        <f t="shared" si="38"/>
        <v>0</v>
      </c>
      <c r="T28" s="1358"/>
      <c r="U28" s="1358">
        <f>R161+S161+T161</f>
        <v>34</v>
      </c>
      <c r="V28" s="1358">
        <f t="shared" si="41"/>
        <v>1</v>
      </c>
      <c r="W28" s="1359">
        <f t="shared" si="42"/>
        <v>64</v>
      </c>
      <c r="X28" s="1360">
        <f t="shared" si="43"/>
        <v>9</v>
      </c>
      <c r="Y28" s="1358">
        <f t="shared" si="44"/>
        <v>26</v>
      </c>
      <c r="Z28" s="1358"/>
      <c r="AA28" s="1365">
        <f>R229+S229+T229</f>
        <v>30</v>
      </c>
      <c r="AB28" s="1361">
        <f t="shared" si="47"/>
        <v>0</v>
      </c>
      <c r="AC28" s="1362">
        <f t="shared" si="48"/>
        <v>65</v>
      </c>
      <c r="AD28" s="1363">
        <f t="shared" si="15"/>
        <v>31.03448275862069</v>
      </c>
      <c r="AE28" s="1363" t="str">
        <f t="shared" si="16"/>
        <v/>
      </c>
      <c r="AF28" s="1363" t="str">
        <f t="shared" si="17"/>
        <v/>
      </c>
      <c r="AG28" s="1363">
        <f t="shared" si="18"/>
        <v>88.235294117647058</v>
      </c>
      <c r="AH28" s="1363">
        <f t="shared" si="19"/>
        <v>0</v>
      </c>
      <c r="AI28" s="1363">
        <f t="shared" si="20"/>
        <v>101.5625</v>
      </c>
      <c r="AJ28" s="1107"/>
      <c r="AK28" s="1364">
        <f t="shared" si="21"/>
        <v>0</v>
      </c>
      <c r="AL28" s="1364">
        <f t="shared" si="22"/>
        <v>0</v>
      </c>
      <c r="AM28" s="1364"/>
      <c r="AN28" s="1364">
        <f t="shared" si="23"/>
        <v>26</v>
      </c>
      <c r="AO28" s="1364">
        <f t="shared" si="24"/>
        <v>26</v>
      </c>
      <c r="AP28" s="1364"/>
      <c r="AQ28" s="1364">
        <f t="shared" si="25"/>
        <v>30</v>
      </c>
      <c r="AR28" s="1364">
        <f t="shared" si="26"/>
        <v>30</v>
      </c>
      <c r="AS28" s="1364"/>
      <c r="AT28" s="1364">
        <f t="shared" si="27"/>
        <v>0</v>
      </c>
      <c r="AU28" s="1364">
        <f t="shared" si="28"/>
        <v>0</v>
      </c>
      <c r="AV28" s="1364"/>
      <c r="AW28" s="1364">
        <f t="shared" si="29"/>
        <v>65</v>
      </c>
      <c r="AX28" s="1364">
        <f t="shared" si="30"/>
        <v>65</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4</v>
      </c>
      <c r="M29" s="1358">
        <f t="shared" si="32"/>
        <v>0</v>
      </c>
      <c r="N29" s="1358"/>
      <c r="O29" s="1358">
        <f>R94+S94+T94</f>
        <v>1</v>
      </c>
      <c r="P29" s="1358">
        <f t="shared" si="35"/>
        <v>0</v>
      </c>
      <c r="Q29" s="1359">
        <f t="shared" si="36"/>
        <v>5</v>
      </c>
      <c r="R29" s="1360">
        <f t="shared" si="37"/>
        <v>4</v>
      </c>
      <c r="S29" s="1358">
        <f t="shared" si="38"/>
        <v>0</v>
      </c>
      <c r="T29" s="1358"/>
      <c r="U29" s="1358">
        <f>R162+S162+T162</f>
        <v>1</v>
      </c>
      <c r="V29" s="1358">
        <f t="shared" si="41"/>
        <v>0</v>
      </c>
      <c r="W29" s="1359">
        <f t="shared" si="42"/>
        <v>5</v>
      </c>
      <c r="X29" s="1360">
        <f t="shared" si="43"/>
        <v>2</v>
      </c>
      <c r="Y29" s="1358">
        <f t="shared" si="44"/>
        <v>-101</v>
      </c>
      <c r="Z29" s="1358"/>
      <c r="AA29" s="1365">
        <f>R230+S230+T230</f>
        <v>2</v>
      </c>
      <c r="AB29" s="1361">
        <f t="shared" si="47"/>
        <v>0</v>
      </c>
      <c r="AC29" s="1362">
        <f t="shared" si="48"/>
        <v>-97</v>
      </c>
      <c r="AD29" s="1363">
        <f t="shared" si="15"/>
        <v>50</v>
      </c>
      <c r="AE29" s="1363" t="str">
        <f t="shared" si="16"/>
        <v/>
      </c>
      <c r="AF29" s="1363" t="str">
        <f t="shared" si="17"/>
        <v/>
      </c>
      <c r="AG29" s="1363">
        <f t="shared" si="18"/>
        <v>200</v>
      </c>
      <c r="AH29" s="1363" t="str">
        <f t="shared" si="19"/>
        <v/>
      </c>
      <c r="AI29" s="1363">
        <f t="shared" si="20"/>
        <v>-1939.9999999999998</v>
      </c>
      <c r="AJ29" s="1107"/>
      <c r="AK29" s="1364">
        <f t="shared" si="21"/>
        <v>0</v>
      </c>
      <c r="AL29" s="1364">
        <f t="shared" si="22"/>
        <v>0</v>
      </c>
      <c r="AM29" s="1364"/>
      <c r="AN29" s="1364">
        <f t="shared" si="23"/>
        <v>-101</v>
      </c>
      <c r="AO29" s="1364">
        <f t="shared" si="24"/>
        <v>-101</v>
      </c>
      <c r="AP29" s="1364"/>
      <c r="AQ29" s="1364">
        <f t="shared" si="25"/>
        <v>2</v>
      </c>
      <c r="AR29" s="1364">
        <f t="shared" si="26"/>
        <v>2</v>
      </c>
      <c r="AS29" s="1364"/>
      <c r="AT29" s="1364">
        <f t="shared" si="27"/>
        <v>0</v>
      </c>
      <c r="AU29" s="1364">
        <f t="shared" si="28"/>
        <v>0</v>
      </c>
      <c r="AV29" s="1364"/>
      <c r="AW29" s="1364">
        <f t="shared" si="29"/>
        <v>-97</v>
      </c>
      <c r="AX29" s="1364">
        <f t="shared" si="30"/>
        <v>-97</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11</v>
      </c>
      <c r="M30" s="1358">
        <f t="shared" si="32"/>
        <v>0</v>
      </c>
      <c r="N30" s="1358"/>
      <c r="O30" s="1358">
        <f>R95+S95+T95</f>
        <v>12</v>
      </c>
      <c r="P30" s="1358">
        <f t="shared" si="35"/>
        <v>1</v>
      </c>
      <c r="Q30" s="1359">
        <f t="shared" si="36"/>
        <v>24</v>
      </c>
      <c r="R30" s="1360">
        <f t="shared" si="37"/>
        <v>10</v>
      </c>
      <c r="S30" s="1358">
        <f t="shared" si="38"/>
        <v>0</v>
      </c>
      <c r="T30" s="1358"/>
      <c r="U30" s="1358">
        <f>R163+S163+T163</f>
        <v>12</v>
      </c>
      <c r="V30" s="1358">
        <f t="shared" si="41"/>
        <v>1</v>
      </c>
      <c r="W30" s="1359">
        <f t="shared" si="42"/>
        <v>23</v>
      </c>
      <c r="X30" s="1360">
        <f t="shared" si="43"/>
        <v>12</v>
      </c>
      <c r="Y30" s="1358">
        <f t="shared" si="44"/>
        <v>-15</v>
      </c>
      <c r="Z30" s="1358"/>
      <c r="AA30" s="1365">
        <f>R231+S231+T231</f>
        <v>8</v>
      </c>
      <c r="AB30" s="1361">
        <f t="shared" si="47"/>
        <v>0</v>
      </c>
      <c r="AC30" s="1362">
        <f t="shared" si="48"/>
        <v>5</v>
      </c>
      <c r="AD30" s="1363">
        <f t="shared" si="15"/>
        <v>120</v>
      </c>
      <c r="AE30" s="1363" t="str">
        <f t="shared" si="16"/>
        <v/>
      </c>
      <c r="AF30" s="1363" t="str">
        <f t="shared" si="17"/>
        <v/>
      </c>
      <c r="AG30" s="1363">
        <f t="shared" si="18"/>
        <v>66.666666666666657</v>
      </c>
      <c r="AH30" s="1363">
        <f t="shared" si="19"/>
        <v>0</v>
      </c>
      <c r="AI30" s="1363">
        <f t="shared" si="20"/>
        <v>21.739130434782609</v>
      </c>
      <c r="AJ30" s="1107"/>
      <c r="AK30" s="1364">
        <f t="shared" si="21"/>
        <v>0</v>
      </c>
      <c r="AL30" s="1364">
        <f t="shared" si="22"/>
        <v>0</v>
      </c>
      <c r="AM30" s="1364"/>
      <c r="AN30" s="1364">
        <f t="shared" si="23"/>
        <v>-15</v>
      </c>
      <c r="AO30" s="1364">
        <f t="shared" si="24"/>
        <v>-15</v>
      </c>
      <c r="AP30" s="1364"/>
      <c r="AQ30" s="1364">
        <f t="shared" si="25"/>
        <v>8</v>
      </c>
      <c r="AR30" s="1364">
        <f t="shared" si="26"/>
        <v>8</v>
      </c>
      <c r="AS30" s="1364"/>
      <c r="AT30" s="1364">
        <f t="shared" si="27"/>
        <v>0</v>
      </c>
      <c r="AU30" s="1364">
        <f t="shared" si="28"/>
        <v>0</v>
      </c>
      <c r="AV30" s="1364"/>
      <c r="AW30" s="1364">
        <f t="shared" si="29"/>
        <v>5</v>
      </c>
      <c r="AX30" s="1364">
        <f t="shared" si="30"/>
        <v>5</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1399</v>
      </c>
      <c r="D31" s="3983"/>
      <c r="E31" s="3983"/>
      <c r="F31" s="3983"/>
      <c r="G31" s="3983"/>
      <c r="H31" s="3983"/>
      <c r="I31" s="3983"/>
      <c r="J31" s="3983"/>
      <c r="K31" s="1194" t="s">
        <v>448</v>
      </c>
      <c r="L31" s="1358">
        <f t="shared" si="31"/>
        <v>39</v>
      </c>
      <c r="M31" s="1358">
        <f t="shared" si="32"/>
        <v>0</v>
      </c>
      <c r="N31" s="1358"/>
      <c r="O31" s="1358">
        <f>R96+S96+T96</f>
        <v>49</v>
      </c>
      <c r="P31" s="1358">
        <f t="shared" si="35"/>
        <v>2</v>
      </c>
      <c r="Q31" s="1359">
        <f t="shared" si="36"/>
        <v>90</v>
      </c>
      <c r="R31" s="1360">
        <f t="shared" si="37"/>
        <v>43</v>
      </c>
      <c r="S31" s="1358">
        <f t="shared" si="38"/>
        <v>0</v>
      </c>
      <c r="T31" s="1358"/>
      <c r="U31" s="1358">
        <f>R164+S164+T164</f>
        <v>47</v>
      </c>
      <c r="V31" s="1358">
        <f t="shared" si="41"/>
        <v>2</v>
      </c>
      <c r="W31" s="1359">
        <f t="shared" si="42"/>
        <v>92</v>
      </c>
      <c r="X31" s="1360">
        <f t="shared" si="43"/>
        <v>23</v>
      </c>
      <c r="Y31" s="1358">
        <f t="shared" si="44"/>
        <v>-90</v>
      </c>
      <c r="Z31" s="1358"/>
      <c r="AA31" s="1365">
        <f>R232+S232+T232</f>
        <v>40</v>
      </c>
      <c r="AB31" s="1361">
        <f t="shared" si="47"/>
        <v>0</v>
      </c>
      <c r="AC31" s="1362">
        <f t="shared" si="48"/>
        <v>-27</v>
      </c>
      <c r="AD31" s="1363">
        <f t="shared" si="15"/>
        <v>53.488372093023251</v>
      </c>
      <c r="AE31" s="1363" t="str">
        <f t="shared" si="16"/>
        <v/>
      </c>
      <c r="AF31" s="1363" t="str">
        <f t="shared" si="17"/>
        <v/>
      </c>
      <c r="AG31" s="1363">
        <f t="shared" si="18"/>
        <v>85.106382978723403</v>
      </c>
      <c r="AH31" s="1363">
        <f t="shared" si="19"/>
        <v>0</v>
      </c>
      <c r="AI31" s="1363">
        <f t="shared" si="20"/>
        <v>-29.347826086956523</v>
      </c>
      <c r="AJ31" s="1107"/>
      <c r="AK31" s="1364">
        <f t="shared" si="21"/>
        <v>0</v>
      </c>
      <c r="AL31" s="1364">
        <f t="shared" si="22"/>
        <v>0</v>
      </c>
      <c r="AM31" s="1364"/>
      <c r="AN31" s="1364">
        <f t="shared" si="23"/>
        <v>-90</v>
      </c>
      <c r="AO31" s="1364">
        <f t="shared" si="24"/>
        <v>-90</v>
      </c>
      <c r="AP31" s="1364"/>
      <c r="AQ31" s="1364">
        <f t="shared" si="25"/>
        <v>40</v>
      </c>
      <c r="AR31" s="1364">
        <f t="shared" si="26"/>
        <v>40</v>
      </c>
      <c r="AS31" s="1364"/>
      <c r="AT31" s="1364">
        <f t="shared" si="27"/>
        <v>0</v>
      </c>
      <c r="AU31" s="1364">
        <f t="shared" si="28"/>
        <v>0</v>
      </c>
      <c r="AV31" s="1364"/>
      <c r="AW31" s="1364">
        <f t="shared" si="29"/>
        <v>-27</v>
      </c>
      <c r="AX31" s="1364">
        <f t="shared" si="30"/>
        <v>-27</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540</v>
      </c>
      <c r="M32" s="1358">
        <f t="shared" si="32"/>
        <v>0</v>
      </c>
      <c r="N32" s="1358">
        <f>P97+0</f>
        <v>1272</v>
      </c>
      <c r="O32" s="1358">
        <f t="shared" ref="O32:O42" si="49">R97+S97+T97+U97</f>
        <v>5535</v>
      </c>
      <c r="P32" s="1358">
        <f t="shared" si="35"/>
        <v>18</v>
      </c>
      <c r="Q32" s="1359">
        <f t="shared" si="36"/>
        <v>7365</v>
      </c>
      <c r="R32" s="1360">
        <f t="shared" si="37"/>
        <v>580</v>
      </c>
      <c r="S32" s="1358">
        <f t="shared" si="38"/>
        <v>0</v>
      </c>
      <c r="T32" s="1358">
        <f>P165+0</f>
        <v>1263</v>
      </c>
      <c r="U32" s="1358">
        <f t="shared" ref="U32:U42" si="50">R165+S165+T165+U165</f>
        <v>5751</v>
      </c>
      <c r="V32" s="1358">
        <f t="shared" si="41"/>
        <v>18</v>
      </c>
      <c r="W32" s="1359">
        <f t="shared" si="42"/>
        <v>7612</v>
      </c>
      <c r="X32" s="1360">
        <f t="shared" si="43"/>
        <v>47</v>
      </c>
      <c r="Y32" s="1358">
        <f t="shared" si="44"/>
        <v>1377</v>
      </c>
      <c r="Z32" s="1358">
        <f>P233+0</f>
        <v>393</v>
      </c>
      <c r="AA32" s="1365">
        <f t="shared" ref="AA32:AA42" si="51">R233+S233+T233+U233</f>
        <v>5588</v>
      </c>
      <c r="AB32" s="1361">
        <f t="shared" si="47"/>
        <v>-37</v>
      </c>
      <c r="AC32" s="1362">
        <f t="shared" si="48"/>
        <v>7368</v>
      </c>
      <c r="AD32" s="1363">
        <f t="shared" si="15"/>
        <v>8.1034482758620676</v>
      </c>
      <c r="AE32" s="1363" t="str">
        <f t="shared" si="16"/>
        <v/>
      </c>
      <c r="AF32" s="1363">
        <f t="shared" si="17"/>
        <v>31.116389548693586</v>
      </c>
      <c r="AG32" s="1363">
        <f t="shared" si="18"/>
        <v>97.165710311250223</v>
      </c>
      <c r="AH32" s="1363">
        <f t="shared" si="19"/>
        <v>-205.55555555555554</v>
      </c>
      <c r="AI32" s="1363">
        <f t="shared" si="20"/>
        <v>96.794534944823965</v>
      </c>
      <c r="AJ32" s="1107"/>
      <c r="AK32" s="1364">
        <f t="shared" si="21"/>
        <v>393</v>
      </c>
      <c r="AL32" s="1364">
        <f t="shared" si="22"/>
        <v>393</v>
      </c>
      <c r="AM32" s="1364"/>
      <c r="AN32" s="1364">
        <f t="shared" si="23"/>
        <v>1377</v>
      </c>
      <c r="AO32" s="1364">
        <f t="shared" si="24"/>
        <v>1377</v>
      </c>
      <c r="AP32" s="1364"/>
      <c r="AQ32" s="1364">
        <f t="shared" si="25"/>
        <v>5588</v>
      </c>
      <c r="AR32" s="1364">
        <f t="shared" si="26"/>
        <v>5588</v>
      </c>
      <c r="AS32" s="1364"/>
      <c r="AT32" s="1364">
        <f t="shared" si="27"/>
        <v>-37</v>
      </c>
      <c r="AU32" s="1364">
        <f t="shared" si="28"/>
        <v>-37</v>
      </c>
      <c r="AV32" s="1364"/>
      <c r="AW32" s="1364">
        <f t="shared" si="29"/>
        <v>7368</v>
      </c>
      <c r="AX32" s="1364">
        <f t="shared" si="30"/>
        <v>7368</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89</v>
      </c>
      <c r="M33" s="1358">
        <f t="shared" si="32"/>
        <v>1</v>
      </c>
      <c r="N33" s="1358">
        <f>P98+0</f>
        <v>0</v>
      </c>
      <c r="O33" s="1358">
        <f t="shared" si="49"/>
        <v>802</v>
      </c>
      <c r="P33" s="1358">
        <f t="shared" si="35"/>
        <v>1</v>
      </c>
      <c r="Q33" s="1359">
        <f t="shared" si="36"/>
        <v>893</v>
      </c>
      <c r="R33" s="1360">
        <f t="shared" si="37"/>
        <v>95</v>
      </c>
      <c r="S33" s="1358">
        <f t="shared" si="38"/>
        <v>1</v>
      </c>
      <c r="T33" s="1358">
        <f>P166+0</f>
        <v>0</v>
      </c>
      <c r="U33" s="1358">
        <f t="shared" si="50"/>
        <v>798</v>
      </c>
      <c r="V33" s="1358">
        <f t="shared" si="41"/>
        <v>2</v>
      </c>
      <c r="W33" s="1359">
        <f t="shared" si="42"/>
        <v>896</v>
      </c>
      <c r="X33" s="1360">
        <f t="shared" si="43"/>
        <v>67</v>
      </c>
      <c r="Y33" s="1358">
        <f t="shared" si="44"/>
        <v>-4746</v>
      </c>
      <c r="Z33" s="1358">
        <f>P234+0</f>
        <v>-1</v>
      </c>
      <c r="AA33" s="1365">
        <f t="shared" si="51"/>
        <v>1342</v>
      </c>
      <c r="AB33" s="1361">
        <f t="shared" si="47"/>
        <v>3</v>
      </c>
      <c r="AC33" s="1362">
        <f t="shared" si="48"/>
        <v>-3335</v>
      </c>
      <c r="AD33" s="1363">
        <f t="shared" si="15"/>
        <v>70.526315789473685</v>
      </c>
      <c r="AE33" s="1363">
        <f t="shared" si="16"/>
        <v>-474600</v>
      </c>
      <c r="AF33" s="1363" t="str">
        <f t="shared" si="17"/>
        <v/>
      </c>
      <c r="AG33" s="1363">
        <f t="shared" si="18"/>
        <v>168.1704260651629</v>
      </c>
      <c r="AH33" s="1363">
        <f t="shared" si="19"/>
        <v>150</v>
      </c>
      <c r="AI33" s="1363">
        <f t="shared" si="20"/>
        <v>-372.20982142857144</v>
      </c>
      <c r="AJ33" s="1107"/>
      <c r="AK33" s="1364">
        <f t="shared" si="21"/>
        <v>-1</v>
      </c>
      <c r="AL33" s="1364">
        <f t="shared" si="22"/>
        <v>-1</v>
      </c>
      <c r="AM33" s="1364"/>
      <c r="AN33" s="1364">
        <f t="shared" si="23"/>
        <v>-4746</v>
      </c>
      <c r="AO33" s="1364">
        <f t="shared" si="24"/>
        <v>-4746</v>
      </c>
      <c r="AP33" s="1364"/>
      <c r="AQ33" s="1364">
        <f t="shared" si="25"/>
        <v>1342</v>
      </c>
      <c r="AR33" s="1364">
        <f t="shared" si="26"/>
        <v>1342</v>
      </c>
      <c r="AS33" s="1364"/>
      <c r="AT33" s="1364">
        <f t="shared" si="27"/>
        <v>3</v>
      </c>
      <c r="AU33" s="1364">
        <f t="shared" si="28"/>
        <v>3</v>
      </c>
      <c r="AV33" s="1364"/>
      <c r="AW33" s="1364">
        <f t="shared" si="29"/>
        <v>-3335</v>
      </c>
      <c r="AX33" s="1364">
        <f t="shared" si="30"/>
        <v>-3335</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380</v>
      </c>
      <c r="M34" s="1358">
        <f t="shared" si="32"/>
        <v>0</v>
      </c>
      <c r="N34" s="1358">
        <f>P99+0</f>
        <v>1012</v>
      </c>
      <c r="O34" s="1358">
        <f t="shared" si="49"/>
        <v>3260</v>
      </c>
      <c r="P34" s="1358">
        <f t="shared" si="35"/>
        <v>19</v>
      </c>
      <c r="Q34" s="1359">
        <f t="shared" si="36"/>
        <v>4671</v>
      </c>
      <c r="R34" s="1360">
        <f t="shared" si="37"/>
        <v>408</v>
      </c>
      <c r="S34" s="1358">
        <f t="shared" si="38"/>
        <v>0</v>
      </c>
      <c r="T34" s="1358">
        <f>P167+0</f>
        <v>979</v>
      </c>
      <c r="U34" s="1358">
        <f t="shared" si="50"/>
        <v>3391</v>
      </c>
      <c r="V34" s="1358">
        <f t="shared" si="41"/>
        <v>20</v>
      </c>
      <c r="W34" s="1359">
        <f t="shared" si="42"/>
        <v>4798</v>
      </c>
      <c r="X34" s="1360">
        <f t="shared" si="43"/>
        <v>210</v>
      </c>
      <c r="Y34" s="1358">
        <f t="shared" si="44"/>
        <v>-183</v>
      </c>
      <c r="Z34" s="1358">
        <f>P235+0</f>
        <v>1076</v>
      </c>
      <c r="AA34" s="1365">
        <f t="shared" si="51"/>
        <v>2206</v>
      </c>
      <c r="AB34" s="1361">
        <f t="shared" si="47"/>
        <v>30</v>
      </c>
      <c r="AC34" s="1362">
        <f t="shared" si="48"/>
        <v>3339</v>
      </c>
      <c r="AD34" s="1363">
        <f t="shared" si="15"/>
        <v>51.470588235294116</v>
      </c>
      <c r="AE34" s="1363" t="str">
        <f t="shared" si="16"/>
        <v/>
      </c>
      <c r="AF34" s="1363">
        <f t="shared" si="17"/>
        <v>109.90806945863125</v>
      </c>
      <c r="AG34" s="1363">
        <f t="shared" si="18"/>
        <v>65.054556178118546</v>
      </c>
      <c r="AH34" s="1363">
        <f t="shared" si="19"/>
        <v>150</v>
      </c>
      <c r="AI34" s="1363">
        <f t="shared" si="20"/>
        <v>69.59149645685703</v>
      </c>
      <c r="AJ34" s="1107"/>
      <c r="AK34" s="1364">
        <f t="shared" si="21"/>
        <v>1076</v>
      </c>
      <c r="AL34" s="1364">
        <f t="shared" si="22"/>
        <v>1076</v>
      </c>
      <c r="AM34" s="1364"/>
      <c r="AN34" s="1364">
        <f t="shared" si="23"/>
        <v>-183</v>
      </c>
      <c r="AO34" s="1364">
        <f t="shared" si="24"/>
        <v>-183</v>
      </c>
      <c r="AP34" s="1364"/>
      <c r="AQ34" s="1364">
        <f t="shared" si="25"/>
        <v>2206</v>
      </c>
      <c r="AR34" s="1364">
        <f t="shared" si="26"/>
        <v>2206</v>
      </c>
      <c r="AS34" s="1364"/>
      <c r="AT34" s="1364">
        <f t="shared" si="27"/>
        <v>30</v>
      </c>
      <c r="AU34" s="1364">
        <f t="shared" si="28"/>
        <v>30</v>
      </c>
      <c r="AV34" s="1364"/>
      <c r="AW34" s="1364">
        <f t="shared" si="29"/>
        <v>3339</v>
      </c>
      <c r="AX34" s="1364">
        <f t="shared" si="30"/>
        <v>3339</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1400</v>
      </c>
      <c r="C35" s="3988"/>
      <c r="D35" s="3988"/>
      <c r="E35" s="3988"/>
      <c r="F35" s="3988"/>
      <c r="G35" s="3988"/>
      <c r="H35" s="3988"/>
      <c r="I35" s="3988"/>
      <c r="J35" s="3988"/>
      <c r="K35" s="1194" t="s">
        <v>194</v>
      </c>
      <c r="L35" s="1358">
        <f t="shared" si="31"/>
        <v>1009</v>
      </c>
      <c r="M35" s="1358">
        <f t="shared" si="32"/>
        <v>1</v>
      </c>
      <c r="N35" s="1358">
        <f>P100+0</f>
        <v>2284</v>
      </c>
      <c r="O35" s="1358">
        <f t="shared" si="49"/>
        <v>9597</v>
      </c>
      <c r="P35" s="1358">
        <f t="shared" si="35"/>
        <v>38</v>
      </c>
      <c r="Q35" s="1359">
        <f t="shared" si="36"/>
        <v>12929</v>
      </c>
      <c r="R35" s="1360">
        <f t="shared" si="37"/>
        <v>1083</v>
      </c>
      <c r="S35" s="1358">
        <f t="shared" si="38"/>
        <v>1</v>
      </c>
      <c r="T35" s="1358">
        <f>P168+0</f>
        <v>2242</v>
      </c>
      <c r="U35" s="1358">
        <f t="shared" si="50"/>
        <v>9940</v>
      </c>
      <c r="V35" s="1358">
        <f t="shared" si="41"/>
        <v>40</v>
      </c>
      <c r="W35" s="1359">
        <f t="shared" si="42"/>
        <v>13306</v>
      </c>
      <c r="X35" s="1360">
        <f t="shared" si="43"/>
        <v>324</v>
      </c>
      <c r="Y35" s="1358">
        <f t="shared" si="44"/>
        <v>-3552</v>
      </c>
      <c r="Z35" s="1358">
        <f>P236+0</f>
        <v>1468</v>
      </c>
      <c r="AA35" s="1365">
        <f t="shared" si="51"/>
        <v>9136</v>
      </c>
      <c r="AB35" s="1361">
        <f t="shared" si="47"/>
        <v>-4</v>
      </c>
      <c r="AC35" s="1362">
        <f t="shared" si="48"/>
        <v>7372</v>
      </c>
      <c r="AD35" s="1363">
        <f t="shared" si="15"/>
        <v>29.916897506925206</v>
      </c>
      <c r="AE35" s="1363">
        <f t="shared" si="16"/>
        <v>-355200</v>
      </c>
      <c r="AF35" s="1363">
        <f t="shared" si="17"/>
        <v>65.477252453166813</v>
      </c>
      <c r="AG35" s="1363">
        <f t="shared" si="18"/>
        <v>91.91146881287726</v>
      </c>
      <c r="AH35" s="1363">
        <f t="shared" si="19"/>
        <v>-10</v>
      </c>
      <c r="AI35" s="1363">
        <f t="shared" si="20"/>
        <v>55.403577333533747</v>
      </c>
      <c r="AJ35" s="1107"/>
      <c r="AK35" s="1364">
        <f t="shared" si="21"/>
        <v>1468</v>
      </c>
      <c r="AL35" s="1364">
        <f t="shared" si="22"/>
        <v>1468</v>
      </c>
      <c r="AM35" s="1364"/>
      <c r="AN35" s="1364">
        <f t="shared" si="23"/>
        <v>-3552</v>
      </c>
      <c r="AO35" s="1364">
        <f t="shared" si="24"/>
        <v>-3552</v>
      </c>
      <c r="AP35" s="1364"/>
      <c r="AQ35" s="1364">
        <f t="shared" si="25"/>
        <v>9136</v>
      </c>
      <c r="AR35" s="1364">
        <f t="shared" si="26"/>
        <v>9136</v>
      </c>
      <c r="AS35" s="1364"/>
      <c r="AT35" s="1364">
        <f t="shared" si="27"/>
        <v>-4</v>
      </c>
      <c r="AU35" s="1364">
        <f t="shared" si="28"/>
        <v>-4</v>
      </c>
      <c r="AV35" s="1364"/>
      <c r="AW35" s="1364">
        <f t="shared" si="29"/>
        <v>7372</v>
      </c>
      <c r="AX35" s="1364">
        <f t="shared" si="30"/>
        <v>7372</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1401</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1402</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1370</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1403</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1372</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713</v>
      </c>
      <c r="M52" s="1358">
        <f t="shared" si="53"/>
        <v>10272</v>
      </c>
      <c r="N52" s="1358">
        <f t="shared" si="54"/>
        <v>1724</v>
      </c>
      <c r="O52" s="1358">
        <f t="shared" si="55"/>
        <v>6196</v>
      </c>
      <c r="P52" s="1358">
        <f t="shared" si="56"/>
        <v>0</v>
      </c>
      <c r="Q52" s="1359">
        <f t="shared" si="57"/>
        <v>18905</v>
      </c>
      <c r="R52" s="1360">
        <f t="shared" si="58"/>
        <v>714</v>
      </c>
      <c r="S52" s="1358">
        <f t="shared" si="59"/>
        <v>10272</v>
      </c>
      <c r="T52" s="1358">
        <f t="shared" si="60"/>
        <v>1724</v>
      </c>
      <c r="U52" s="1358">
        <f t="shared" si="61"/>
        <v>6196</v>
      </c>
      <c r="V52" s="1358">
        <f t="shared" si="62"/>
        <v>0</v>
      </c>
      <c r="W52" s="1359">
        <f t="shared" si="63"/>
        <v>18906</v>
      </c>
      <c r="X52" s="1360">
        <f t="shared" si="64"/>
        <v>-657</v>
      </c>
      <c r="Y52" s="1358">
        <f t="shared" si="65"/>
        <v>-700</v>
      </c>
      <c r="Z52" s="1358">
        <f t="shared" si="66"/>
        <v>1195</v>
      </c>
      <c r="AA52" s="1365">
        <f t="shared" si="67"/>
        <v>5901</v>
      </c>
      <c r="AB52" s="1361">
        <f t="shared" si="68"/>
        <v>0</v>
      </c>
      <c r="AC52" s="1362">
        <f t="shared" si="69"/>
        <v>5739</v>
      </c>
      <c r="AD52" s="1363">
        <f t="shared" si="70"/>
        <v>-92.016806722689068</v>
      </c>
      <c r="AE52" s="1363">
        <f t="shared" si="71"/>
        <v>-6.8146417445482861</v>
      </c>
      <c r="AF52" s="1363">
        <f t="shared" si="72"/>
        <v>69.315545243619496</v>
      </c>
      <c r="AG52" s="1363">
        <f t="shared" si="73"/>
        <v>95.238863783085861</v>
      </c>
      <c r="AH52" s="1363" t="str">
        <f t="shared" si="74"/>
        <v/>
      </c>
      <c r="AI52" s="1363">
        <f t="shared" si="75"/>
        <v>30.355442716597906</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713</v>
      </c>
      <c r="M53" s="1358">
        <f t="shared" si="53"/>
        <v>10272</v>
      </c>
      <c r="N53" s="1358">
        <f t="shared" si="54"/>
        <v>1724</v>
      </c>
      <c r="O53" s="1358">
        <f t="shared" si="55"/>
        <v>6196</v>
      </c>
      <c r="P53" s="1358">
        <f t="shared" si="56"/>
        <v>0</v>
      </c>
      <c r="Q53" s="1359">
        <f t="shared" si="57"/>
        <v>18905</v>
      </c>
      <c r="R53" s="1360">
        <f t="shared" si="58"/>
        <v>714</v>
      </c>
      <c r="S53" s="1358">
        <f t="shared" si="59"/>
        <v>10272</v>
      </c>
      <c r="T53" s="1358">
        <f t="shared" si="60"/>
        <v>1724</v>
      </c>
      <c r="U53" s="1358">
        <f t="shared" si="61"/>
        <v>6196</v>
      </c>
      <c r="V53" s="1358">
        <f t="shared" si="62"/>
        <v>0</v>
      </c>
      <c r="W53" s="1359">
        <f t="shared" si="63"/>
        <v>18906</v>
      </c>
      <c r="X53" s="1360">
        <f t="shared" si="64"/>
        <v>-657</v>
      </c>
      <c r="Y53" s="1358">
        <f t="shared" si="65"/>
        <v>-700</v>
      </c>
      <c r="Z53" s="1358">
        <f t="shared" si="66"/>
        <v>1195</v>
      </c>
      <c r="AA53" s="1365">
        <f t="shared" si="67"/>
        <v>5901</v>
      </c>
      <c r="AB53" s="1361">
        <f t="shared" si="68"/>
        <v>0</v>
      </c>
      <c r="AC53" s="1362">
        <f t="shared" si="69"/>
        <v>5739</v>
      </c>
      <c r="AD53" s="1363">
        <f t="shared" si="70"/>
        <v>-92.016806722689068</v>
      </c>
      <c r="AE53" s="1363">
        <f t="shared" si="71"/>
        <v>-6.8146417445482861</v>
      </c>
      <c r="AF53" s="1363">
        <f t="shared" si="72"/>
        <v>69.315545243619496</v>
      </c>
      <c r="AG53" s="1363">
        <f t="shared" si="73"/>
        <v>95.238863783085861</v>
      </c>
      <c r="AH53" s="1363" t="str">
        <f t="shared" si="74"/>
        <v/>
      </c>
      <c r="AI53" s="1363">
        <f t="shared" si="75"/>
        <v>30.355442716597906</v>
      </c>
      <c r="AJ53" s="1107"/>
      <c r="AK53" s="1364">
        <f>P254</f>
        <v>1195</v>
      </c>
      <c r="AL53" s="1364">
        <f>P254</f>
        <v>1195</v>
      </c>
      <c r="AM53" s="1364"/>
      <c r="AN53" s="1364">
        <f>Q254</f>
        <v>-700</v>
      </c>
      <c r="AO53" s="1364">
        <f>Q254</f>
        <v>-700</v>
      </c>
      <c r="AP53" s="1364"/>
      <c r="AQ53" s="1364">
        <f>R254+S254+T254+U254</f>
        <v>5901</v>
      </c>
      <c r="AR53" s="1364">
        <f>R254+S254+T254+U254</f>
        <v>5901</v>
      </c>
      <c r="AS53" s="1364"/>
      <c r="AT53" s="1364">
        <f>V254+W254+X254+Y254</f>
        <v>0</v>
      </c>
      <c r="AU53" s="1364">
        <f>V254+W254+X254+Y254</f>
        <v>0</v>
      </c>
      <c r="AV53" s="1364"/>
      <c r="AW53" s="1364">
        <f>X53+AK53+AN53+AQ53+AT53</f>
        <v>5739</v>
      </c>
      <c r="AX53" s="1364">
        <f>X53+AK53+AN53+AQ53+AT53</f>
        <v>5739</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1354</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1355</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1356</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1373</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1358</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1380</v>
      </c>
      <c r="C62" s="3968"/>
      <c r="D62" s="3968"/>
      <c r="E62" s="3968"/>
      <c r="F62" s="3968"/>
      <c r="G62" s="3968"/>
      <c r="H62" s="3968"/>
      <c r="I62" s="3968"/>
      <c r="J62" s="3968"/>
      <c r="K62" s="1194" t="s">
        <v>191</v>
      </c>
      <c r="L62" s="1358">
        <f t="shared" si="76"/>
        <v>0</v>
      </c>
      <c r="M62" s="1358">
        <f t="shared" si="77"/>
        <v>0</v>
      </c>
      <c r="N62" s="1358">
        <f t="shared" si="78"/>
        <v>0</v>
      </c>
      <c r="O62" s="1358">
        <f t="shared" si="79"/>
        <v>0</v>
      </c>
      <c r="P62" s="1358">
        <f t="shared" si="80"/>
        <v>0</v>
      </c>
      <c r="Q62" s="1359">
        <f t="shared" si="81"/>
        <v>0</v>
      </c>
      <c r="R62" s="1360">
        <f t="shared" si="82"/>
        <v>0</v>
      </c>
      <c r="S62" s="1358">
        <f t="shared" si="83"/>
        <v>0</v>
      </c>
      <c r="T62" s="1358">
        <f t="shared" si="84"/>
        <v>0</v>
      </c>
      <c r="U62" s="1358">
        <f t="shared" si="85"/>
        <v>0</v>
      </c>
      <c r="V62" s="1358">
        <f t="shared" si="86"/>
        <v>0</v>
      </c>
      <c r="W62" s="1359">
        <f t="shared" si="87"/>
        <v>0</v>
      </c>
      <c r="X62" s="1360">
        <f t="shared" si="88"/>
        <v>0</v>
      </c>
      <c r="Y62" s="1358">
        <f t="shared" si="89"/>
        <v>0</v>
      </c>
      <c r="Z62" s="1358">
        <f t="shared" si="90"/>
        <v>0</v>
      </c>
      <c r="AA62" s="1365">
        <f t="shared" si="91"/>
        <v>0</v>
      </c>
      <c r="AB62" s="1361">
        <f t="shared" si="92"/>
        <v>0</v>
      </c>
      <c r="AC62" s="1362">
        <f t="shared" si="93"/>
        <v>0</v>
      </c>
      <c r="AD62" s="1363" t="str">
        <f t="shared" si="70"/>
        <v/>
      </c>
      <c r="AE62" s="1363" t="str">
        <f t="shared" si="71"/>
        <v/>
      </c>
      <c r="AF62" s="1363" t="str">
        <f t="shared" si="72"/>
        <v/>
      </c>
      <c r="AG62" s="1363" t="str">
        <f t="shared" si="73"/>
        <v/>
      </c>
      <c r="AH62" s="1363" t="str">
        <f t="shared" si="74"/>
        <v/>
      </c>
      <c r="AI62" s="1363" t="str">
        <f t="shared" si="75"/>
        <v/>
      </c>
      <c r="AJ62" s="1107"/>
      <c r="AK62" s="1364">
        <f t="shared" si="94"/>
        <v>0</v>
      </c>
      <c r="AL62" s="1364">
        <f t="shared" si="95"/>
        <v>0</v>
      </c>
      <c r="AM62" s="1364"/>
      <c r="AN62" s="1364">
        <f t="shared" si="96"/>
        <v>0</v>
      </c>
      <c r="AO62" s="1364">
        <f t="shared" si="97"/>
        <v>0</v>
      </c>
      <c r="AP62" s="1364"/>
      <c r="AQ62" s="1364">
        <f t="shared" si="98"/>
        <v>0</v>
      </c>
      <c r="AR62" s="1364">
        <f t="shared" si="99"/>
        <v>0</v>
      </c>
      <c r="AS62" s="1364"/>
      <c r="AT62" s="1364">
        <f t="shared" si="100"/>
        <v>0</v>
      </c>
      <c r="AU62" s="1364">
        <f t="shared" si="101"/>
        <v>0</v>
      </c>
      <c r="AV62" s="1364"/>
      <c r="AW62" s="1364">
        <f t="shared" si="102"/>
        <v>0</v>
      </c>
      <c r="AX62" s="1364">
        <f t="shared" si="103"/>
        <v>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1360</v>
      </c>
      <c r="C63" s="4053"/>
      <c r="D63" s="4053"/>
      <c r="E63" s="4053"/>
      <c r="F63" s="4053"/>
      <c r="G63" s="4053"/>
      <c r="H63" s="4053"/>
      <c r="I63" s="4053"/>
      <c r="J63" s="4053"/>
      <c r="K63" s="1194" t="s">
        <v>70</v>
      </c>
      <c r="L63" s="1358">
        <f t="shared" si="76"/>
        <v>2889</v>
      </c>
      <c r="M63" s="1358">
        <f t="shared" si="77"/>
        <v>17649</v>
      </c>
      <c r="N63" s="1358">
        <f t="shared" si="78"/>
        <v>8619</v>
      </c>
      <c r="O63" s="1358">
        <f t="shared" si="79"/>
        <v>28608</v>
      </c>
      <c r="P63" s="1358">
        <f t="shared" si="80"/>
        <v>60</v>
      </c>
      <c r="Q63" s="1359">
        <f t="shared" si="81"/>
        <v>57825</v>
      </c>
      <c r="R63" s="1360">
        <f t="shared" si="82"/>
        <v>2942</v>
      </c>
      <c r="S63" s="1358">
        <f t="shared" si="83"/>
        <v>17577</v>
      </c>
      <c r="T63" s="1358">
        <f t="shared" si="84"/>
        <v>8540</v>
      </c>
      <c r="U63" s="1358">
        <f t="shared" si="85"/>
        <v>28889</v>
      </c>
      <c r="V63" s="1358">
        <f t="shared" si="86"/>
        <v>60</v>
      </c>
      <c r="W63" s="1359">
        <f t="shared" si="87"/>
        <v>58008</v>
      </c>
      <c r="X63" s="1360">
        <f t="shared" si="88"/>
        <v>496</v>
      </c>
      <c r="Y63" s="1358">
        <f t="shared" si="89"/>
        <v>-152</v>
      </c>
      <c r="Z63" s="1358">
        <f t="shared" si="90"/>
        <v>4460</v>
      </c>
      <c r="AA63" s="1365">
        <f t="shared" si="91"/>
        <v>19425</v>
      </c>
      <c r="AB63" s="1361">
        <f t="shared" si="92"/>
        <v>-1</v>
      </c>
      <c r="AC63" s="1362">
        <f t="shared" si="93"/>
        <v>24228</v>
      </c>
      <c r="AD63" s="1363">
        <f t="shared" si="70"/>
        <v>16.859279401767505</v>
      </c>
      <c r="AE63" s="1363">
        <f t="shared" si="71"/>
        <v>-0.86476645616430559</v>
      </c>
      <c r="AF63" s="1363">
        <f t="shared" si="72"/>
        <v>52.224824355971897</v>
      </c>
      <c r="AG63" s="1363">
        <f t="shared" si="73"/>
        <v>67.240125999515385</v>
      </c>
      <c r="AH63" s="1363">
        <f t="shared" si="74"/>
        <v>-1.6666666666666667</v>
      </c>
      <c r="AI63" s="1363">
        <f t="shared" si="75"/>
        <v>41.766652875465454</v>
      </c>
      <c r="AJ63" s="1107"/>
      <c r="AK63" s="1364">
        <f t="shared" si="94"/>
        <v>4460</v>
      </c>
      <c r="AL63" s="1364">
        <f t="shared" si="95"/>
        <v>4460</v>
      </c>
      <c r="AM63" s="1364"/>
      <c r="AN63" s="1364">
        <f t="shared" si="96"/>
        <v>-152</v>
      </c>
      <c r="AO63" s="1364">
        <f t="shared" si="97"/>
        <v>-152</v>
      </c>
      <c r="AP63" s="1364"/>
      <c r="AQ63" s="1364">
        <f t="shared" si="98"/>
        <v>19425</v>
      </c>
      <c r="AR63" s="1364">
        <f t="shared" si="99"/>
        <v>19425</v>
      </c>
      <c r="AS63" s="1364"/>
      <c r="AT63" s="1364">
        <f t="shared" si="100"/>
        <v>-1</v>
      </c>
      <c r="AU63" s="1364">
        <f t="shared" si="101"/>
        <v>-1</v>
      </c>
      <c r="AV63" s="1364"/>
      <c r="AW63" s="1364">
        <f t="shared" si="102"/>
        <v>24228</v>
      </c>
      <c r="AX63" s="1364">
        <f t="shared" si="103"/>
        <v>24228</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1382</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1375</v>
      </c>
      <c r="C65" s="4058"/>
      <c r="D65" s="4058"/>
      <c r="E65" s="4058"/>
      <c r="F65" s="4058"/>
      <c r="G65" s="4058"/>
      <c r="H65" s="4058"/>
      <c r="I65" s="4058"/>
      <c r="J65" s="4058"/>
      <c r="K65" s="1374" t="s">
        <v>103</v>
      </c>
      <c r="L65" s="1366">
        <f t="shared" si="76"/>
        <v>790</v>
      </c>
      <c r="M65" s="1366">
        <f t="shared" si="77"/>
        <v>4427</v>
      </c>
      <c r="N65" s="1366">
        <f t="shared" si="78"/>
        <v>2336</v>
      </c>
      <c r="O65" s="1366">
        <f t="shared" si="79"/>
        <v>8320</v>
      </c>
      <c r="P65" s="1358">
        <f t="shared" si="80"/>
        <v>15</v>
      </c>
      <c r="Q65" s="1367">
        <f t="shared" si="81"/>
        <v>15888</v>
      </c>
      <c r="R65" s="1368">
        <f t="shared" si="82"/>
        <v>823</v>
      </c>
      <c r="S65" s="1366">
        <f t="shared" si="83"/>
        <v>4410</v>
      </c>
      <c r="T65" s="1366">
        <f t="shared" si="84"/>
        <v>2320</v>
      </c>
      <c r="U65" s="1366">
        <f t="shared" si="85"/>
        <v>8355</v>
      </c>
      <c r="V65" s="1358">
        <f t="shared" si="86"/>
        <v>16</v>
      </c>
      <c r="W65" s="1367">
        <f t="shared" si="87"/>
        <v>15924</v>
      </c>
      <c r="X65" s="1368">
        <f t="shared" si="88"/>
        <v>420</v>
      </c>
      <c r="Y65" s="1366">
        <f t="shared" si="89"/>
        <v>66</v>
      </c>
      <c r="Z65" s="1366">
        <f t="shared" si="90"/>
        <v>1150</v>
      </c>
      <c r="AA65" s="1369">
        <f t="shared" si="91"/>
        <v>4747</v>
      </c>
      <c r="AB65" s="1361">
        <f t="shared" si="92"/>
        <v>-1</v>
      </c>
      <c r="AC65" s="1362">
        <f t="shared" si="93"/>
        <v>6382</v>
      </c>
      <c r="AD65" s="1363">
        <f t="shared" si="70"/>
        <v>51.032806804374239</v>
      </c>
      <c r="AE65" s="1363">
        <f t="shared" si="71"/>
        <v>1.4965986394557822</v>
      </c>
      <c r="AF65" s="1363">
        <f t="shared" si="72"/>
        <v>49.568965517241381</v>
      </c>
      <c r="AG65" s="1363">
        <f t="shared" si="73"/>
        <v>56.81627767803711</v>
      </c>
      <c r="AH65" s="1363">
        <f t="shared" si="74"/>
        <v>-6.25</v>
      </c>
      <c r="AI65" s="1363">
        <f t="shared" si="75"/>
        <v>40.077869881939208</v>
      </c>
      <c r="AJ65" s="1107"/>
      <c r="AK65" s="1364">
        <f t="shared" si="94"/>
        <v>1150</v>
      </c>
      <c r="AL65" s="1364">
        <f t="shared" si="95"/>
        <v>1150</v>
      </c>
      <c r="AM65" s="1364"/>
      <c r="AN65" s="1364">
        <f t="shared" si="96"/>
        <v>66</v>
      </c>
      <c r="AO65" s="1364">
        <f t="shared" si="97"/>
        <v>66</v>
      </c>
      <c r="AP65" s="1364"/>
      <c r="AQ65" s="1364">
        <f t="shared" si="98"/>
        <v>4747</v>
      </c>
      <c r="AR65" s="1364">
        <f t="shared" si="99"/>
        <v>4747</v>
      </c>
      <c r="AS65" s="1364"/>
      <c r="AT65" s="1364">
        <f t="shared" si="100"/>
        <v>-1</v>
      </c>
      <c r="AU65" s="1364">
        <f t="shared" si="101"/>
        <v>-1</v>
      </c>
      <c r="AV65" s="1364"/>
      <c r="AW65" s="1364">
        <f t="shared" si="102"/>
        <v>6382</v>
      </c>
      <c r="AX65" s="1364">
        <f t="shared" si="103"/>
        <v>6382</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1404</v>
      </c>
      <c r="C66" s="3966"/>
      <c r="D66" s="3966"/>
      <c r="E66" s="3966"/>
      <c r="F66" s="3966"/>
      <c r="G66" s="3966"/>
      <c r="H66" s="3966"/>
      <c r="I66" s="3966"/>
      <c r="J66" s="3966"/>
      <c r="K66" s="1375" t="s">
        <v>104</v>
      </c>
      <c r="L66" s="1376">
        <f t="shared" si="76"/>
        <v>2099</v>
      </c>
      <c r="M66" s="1376">
        <f t="shared" si="77"/>
        <v>13222</v>
      </c>
      <c r="N66" s="1376">
        <f t="shared" si="78"/>
        <v>6283</v>
      </c>
      <c r="O66" s="1376">
        <f t="shared" si="79"/>
        <v>20288</v>
      </c>
      <c r="P66" s="1377">
        <f t="shared" si="80"/>
        <v>45</v>
      </c>
      <c r="Q66" s="1378">
        <f t="shared" si="81"/>
        <v>41937</v>
      </c>
      <c r="R66" s="1379">
        <f t="shared" si="82"/>
        <v>2119</v>
      </c>
      <c r="S66" s="1376">
        <f t="shared" si="83"/>
        <v>13167</v>
      </c>
      <c r="T66" s="1376">
        <f t="shared" si="84"/>
        <v>6220</v>
      </c>
      <c r="U66" s="1376">
        <f t="shared" si="85"/>
        <v>20534</v>
      </c>
      <c r="V66" s="1377">
        <f t="shared" si="86"/>
        <v>44</v>
      </c>
      <c r="W66" s="1378">
        <f t="shared" si="87"/>
        <v>42084</v>
      </c>
      <c r="X66" s="1379">
        <f t="shared" si="88"/>
        <v>76</v>
      </c>
      <c r="Y66" s="1376">
        <f t="shared" si="89"/>
        <v>-218</v>
      </c>
      <c r="Z66" s="1376">
        <f t="shared" si="90"/>
        <v>3310</v>
      </c>
      <c r="AA66" s="1380">
        <f t="shared" si="91"/>
        <v>14678</v>
      </c>
      <c r="AB66" s="1381">
        <f t="shared" si="92"/>
        <v>0</v>
      </c>
      <c r="AC66" s="1382">
        <f t="shared" si="93"/>
        <v>17846</v>
      </c>
      <c r="AD66" s="1383">
        <f t="shared" si="70"/>
        <v>3.5865974516281263</v>
      </c>
      <c r="AE66" s="1383">
        <f t="shared" si="71"/>
        <v>-1.6556542872332345</v>
      </c>
      <c r="AF66" s="1383">
        <f t="shared" si="72"/>
        <v>53.215434083601288</v>
      </c>
      <c r="AG66" s="1383">
        <f t="shared" si="73"/>
        <v>71.481445407616633</v>
      </c>
      <c r="AH66" s="1383">
        <f t="shared" si="74"/>
        <v>0</v>
      </c>
      <c r="AI66" s="1383">
        <f t="shared" si="75"/>
        <v>42.405664860754683</v>
      </c>
      <c r="AJ66" s="1107"/>
      <c r="AK66" s="1364">
        <f t="shared" si="94"/>
        <v>3310</v>
      </c>
      <c r="AL66" s="1364">
        <f t="shared" si="95"/>
        <v>3310</v>
      </c>
      <c r="AM66" s="1364"/>
      <c r="AN66" s="1364">
        <f t="shared" si="96"/>
        <v>-218</v>
      </c>
      <c r="AO66" s="1364">
        <f t="shared" si="97"/>
        <v>-218</v>
      </c>
      <c r="AP66" s="1364"/>
      <c r="AQ66" s="1364">
        <f t="shared" si="98"/>
        <v>14678</v>
      </c>
      <c r="AR66" s="1364">
        <f t="shared" si="99"/>
        <v>14678</v>
      </c>
      <c r="AS66" s="1364"/>
      <c r="AT66" s="1364">
        <f t="shared" si="100"/>
        <v>0</v>
      </c>
      <c r="AU66" s="1364">
        <f t="shared" si="101"/>
        <v>0</v>
      </c>
      <c r="AV66" s="1364"/>
      <c r="AW66" s="1364">
        <f t="shared" si="102"/>
        <v>17846</v>
      </c>
      <c r="AX66" s="1364">
        <f t="shared" si="103"/>
        <v>17846</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1405</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1341</v>
      </c>
      <c r="F77" s="3993" t="s">
        <v>1406</v>
      </c>
      <c r="G77" s="3993"/>
      <c r="H77" s="3993"/>
      <c r="I77" s="3993"/>
      <c r="J77" s="3993"/>
      <c r="K77" s="1194" t="s">
        <v>192</v>
      </c>
      <c r="L77" s="1107">
        <v>519</v>
      </c>
      <c r="M77" s="1107">
        <v>37</v>
      </c>
      <c r="N77" s="1107">
        <v>441</v>
      </c>
      <c r="O77" s="1107">
        <v>170</v>
      </c>
      <c r="P77" s="1107">
        <v>4611</v>
      </c>
      <c r="Q77" s="1107">
        <v>7376</v>
      </c>
      <c r="R77" s="1107">
        <v>182</v>
      </c>
      <c r="S77" s="1107">
        <v>364</v>
      </c>
      <c r="T77" s="1107">
        <v>11812</v>
      </c>
      <c r="U77" s="1107">
        <v>457</v>
      </c>
      <c r="V77" s="1107">
        <v>3</v>
      </c>
      <c r="W77" s="1107">
        <v>17</v>
      </c>
      <c r="X77" s="1107">
        <v>2</v>
      </c>
      <c r="Y77" s="1107">
        <v>0</v>
      </c>
      <c r="Z77" s="1107">
        <v>25991</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519</v>
      </c>
      <c r="M80" s="1107">
        <v>37</v>
      </c>
      <c r="N80" s="1107">
        <v>441</v>
      </c>
      <c r="O80" s="1107">
        <v>170</v>
      </c>
      <c r="P80" s="1107"/>
      <c r="Q80" s="1107">
        <v>7376</v>
      </c>
      <c r="R80" s="1107">
        <v>182</v>
      </c>
      <c r="S80" s="1107">
        <v>364</v>
      </c>
      <c r="T80" s="1107">
        <v>11812</v>
      </c>
      <c r="U80" s="1107">
        <v>457</v>
      </c>
      <c r="V80" s="1107">
        <v>3</v>
      </c>
      <c r="W80" s="1107">
        <v>17</v>
      </c>
      <c r="X80" s="1107">
        <v>2</v>
      </c>
      <c r="Y80" s="1107">
        <v>0</v>
      </c>
      <c r="Z80" s="1107">
        <v>25991</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1341</v>
      </c>
      <c r="F81" s="3993" t="s">
        <v>1397</v>
      </c>
      <c r="G81" s="3993"/>
      <c r="H81" s="3993"/>
      <c r="I81" s="3993"/>
      <c r="J81" s="3993"/>
      <c r="K81" s="1194" t="s">
        <v>106</v>
      </c>
      <c r="L81" s="1107">
        <v>0</v>
      </c>
      <c r="M81" s="1107">
        <v>0</v>
      </c>
      <c r="N81" s="1107">
        <v>0</v>
      </c>
      <c r="O81" s="1107">
        <v>0</v>
      </c>
      <c r="P81" s="1107">
        <v>0</v>
      </c>
      <c r="Q81" s="1107">
        <v>0</v>
      </c>
      <c r="R81" s="1107">
        <v>0</v>
      </c>
      <c r="S81" s="1107">
        <v>0</v>
      </c>
      <c r="T81" s="1107">
        <v>0</v>
      </c>
      <c r="U81" s="1107">
        <v>0</v>
      </c>
      <c r="V81" s="1107">
        <v>0</v>
      </c>
      <c r="W81" s="1107">
        <v>0</v>
      </c>
      <c r="X81" s="1107">
        <v>0</v>
      </c>
      <c r="Y81" s="1107">
        <v>0</v>
      </c>
      <c r="Z81" s="1107">
        <v>0</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1366</v>
      </c>
      <c r="C82" s="4055"/>
      <c r="D82" s="4055"/>
      <c r="E82" s="4055"/>
      <c r="F82" s="4055"/>
      <c r="G82" s="4055"/>
      <c r="H82" s="4055"/>
      <c r="I82" s="4055"/>
      <c r="J82" s="4055"/>
      <c r="K82" s="1194" t="s">
        <v>102</v>
      </c>
      <c r="L82" s="1107">
        <v>519</v>
      </c>
      <c r="M82" s="1107">
        <v>37</v>
      </c>
      <c r="N82" s="1107">
        <v>441</v>
      </c>
      <c r="O82" s="1107">
        <v>170</v>
      </c>
      <c r="P82" s="1107">
        <v>4611</v>
      </c>
      <c r="Q82" s="1107">
        <v>7376</v>
      </c>
      <c r="R82" s="1107">
        <v>182</v>
      </c>
      <c r="S82" s="1107">
        <v>364</v>
      </c>
      <c r="T82" s="1107">
        <v>11812</v>
      </c>
      <c r="U82" s="1107">
        <v>457</v>
      </c>
      <c r="V82" s="1107">
        <v>3</v>
      </c>
      <c r="W82" s="1107">
        <v>17</v>
      </c>
      <c r="X82" s="1107">
        <v>2</v>
      </c>
      <c r="Y82" s="1107">
        <v>0</v>
      </c>
      <c r="Z82" s="1107">
        <v>25991</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1345</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140</v>
      </c>
      <c r="M85" s="1107">
        <v>57</v>
      </c>
      <c r="N85" s="1107">
        <v>164</v>
      </c>
      <c r="O85" s="1107">
        <v>149</v>
      </c>
      <c r="P85" s="1107">
        <v>1264</v>
      </c>
      <c r="Q85" s="1107">
        <v>0</v>
      </c>
      <c r="R85" s="1107">
        <v>0</v>
      </c>
      <c r="S85" s="1107">
        <v>0</v>
      </c>
      <c r="T85" s="1107">
        <v>5483</v>
      </c>
      <c r="U85" s="1107">
        <v>0</v>
      </c>
      <c r="V85" s="1107">
        <v>11</v>
      </c>
      <c r="W85" s="1107">
        <v>5</v>
      </c>
      <c r="X85" s="1107">
        <v>1</v>
      </c>
      <c r="Y85" s="1107">
        <v>0</v>
      </c>
      <c r="Z85" s="1107">
        <v>7274</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19</v>
      </c>
      <c r="M86" s="1107">
        <v>5</v>
      </c>
      <c r="N86" s="1107">
        <v>28</v>
      </c>
      <c r="O86" s="1107">
        <v>28</v>
      </c>
      <c r="P86" s="1107">
        <v>0</v>
      </c>
      <c r="Q86" s="1107">
        <v>1</v>
      </c>
      <c r="R86" s="1107">
        <v>0</v>
      </c>
      <c r="S86" s="1107">
        <v>0</v>
      </c>
      <c r="T86" s="1107">
        <v>794</v>
      </c>
      <c r="U86" s="1107">
        <v>0</v>
      </c>
      <c r="V86" s="1107">
        <v>1</v>
      </c>
      <c r="W86" s="1107">
        <v>0</v>
      </c>
      <c r="X86" s="1107">
        <v>0</v>
      </c>
      <c r="Y86" s="1107">
        <v>0</v>
      </c>
      <c r="Z86" s="1107">
        <v>876</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83</v>
      </c>
      <c r="M87" s="1107">
        <v>61</v>
      </c>
      <c r="N87" s="1107">
        <v>125</v>
      </c>
      <c r="O87" s="1107">
        <v>96</v>
      </c>
      <c r="P87" s="1107">
        <v>999</v>
      </c>
      <c r="Q87" s="1107">
        <v>0</v>
      </c>
      <c r="R87" s="1107">
        <v>0</v>
      </c>
      <c r="S87" s="1107">
        <v>0</v>
      </c>
      <c r="T87" s="1107">
        <v>3215</v>
      </c>
      <c r="U87" s="1107">
        <v>0</v>
      </c>
      <c r="V87" s="1107">
        <v>11</v>
      </c>
      <c r="W87" s="1107">
        <v>6</v>
      </c>
      <c r="X87" s="1107">
        <v>1</v>
      </c>
      <c r="Y87" s="1107">
        <v>0</v>
      </c>
      <c r="Z87" s="1107">
        <v>4597</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242</v>
      </c>
      <c r="M88" s="1107">
        <v>123</v>
      </c>
      <c r="N88" s="1107">
        <v>317</v>
      </c>
      <c r="O88" s="1107">
        <v>273</v>
      </c>
      <c r="P88" s="1107">
        <v>2263</v>
      </c>
      <c r="Q88" s="1107">
        <v>1</v>
      </c>
      <c r="R88" s="1107">
        <v>0</v>
      </c>
      <c r="S88" s="1107">
        <v>0</v>
      </c>
      <c r="T88" s="1107">
        <v>9492</v>
      </c>
      <c r="U88" s="1107">
        <v>0</v>
      </c>
      <c r="V88" s="1107">
        <v>23</v>
      </c>
      <c r="W88" s="1107">
        <v>11</v>
      </c>
      <c r="X88" s="1107">
        <v>2</v>
      </c>
      <c r="Y88" s="1107">
        <v>0</v>
      </c>
      <c r="Z88" s="1107">
        <v>12747</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1</v>
      </c>
      <c r="M89" s="1107">
        <v>1</v>
      </c>
      <c r="N89" s="1107">
        <v>1</v>
      </c>
      <c r="O89" s="1107">
        <v>3</v>
      </c>
      <c r="P89" s="1107">
        <v>8</v>
      </c>
      <c r="Q89" s="1107">
        <v>0</v>
      </c>
      <c r="R89" s="1107">
        <v>0</v>
      </c>
      <c r="S89" s="1107">
        <v>0</v>
      </c>
      <c r="T89" s="1107">
        <v>16</v>
      </c>
      <c r="U89" s="1107">
        <v>0</v>
      </c>
      <c r="V89" s="1107">
        <v>0</v>
      </c>
      <c r="W89" s="1107">
        <v>0</v>
      </c>
      <c r="X89" s="1107">
        <v>0</v>
      </c>
      <c r="Y89" s="1107">
        <v>0</v>
      </c>
      <c r="Z89" s="1107">
        <v>30</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1</v>
      </c>
      <c r="M90" s="1107">
        <v>1</v>
      </c>
      <c r="N90" s="1107">
        <v>1</v>
      </c>
      <c r="O90" s="1107">
        <v>2</v>
      </c>
      <c r="P90" s="1107">
        <v>0</v>
      </c>
      <c r="Q90" s="1107">
        <v>0</v>
      </c>
      <c r="R90" s="1107">
        <v>0</v>
      </c>
      <c r="S90" s="1107">
        <v>0</v>
      </c>
      <c r="T90" s="1107">
        <v>7</v>
      </c>
      <c r="U90" s="1107">
        <v>0</v>
      </c>
      <c r="V90" s="1107">
        <v>0</v>
      </c>
      <c r="W90" s="1107">
        <v>0</v>
      </c>
      <c r="X90" s="1107">
        <v>0</v>
      </c>
      <c r="Y90" s="1107">
        <v>0</v>
      </c>
      <c r="Z90" s="1107">
        <v>12</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1</v>
      </c>
      <c r="M91" s="1107">
        <v>0</v>
      </c>
      <c r="N91" s="1107">
        <v>1</v>
      </c>
      <c r="O91" s="1107">
        <v>2</v>
      </c>
      <c r="P91" s="1107">
        <v>13</v>
      </c>
      <c r="Q91" s="1107">
        <v>0</v>
      </c>
      <c r="R91" s="1107">
        <v>0</v>
      </c>
      <c r="S91" s="1107">
        <v>0</v>
      </c>
      <c r="T91" s="1107">
        <v>33</v>
      </c>
      <c r="U91" s="1107">
        <v>0</v>
      </c>
      <c r="V91" s="1107">
        <v>0</v>
      </c>
      <c r="W91" s="1107">
        <v>0</v>
      </c>
      <c r="X91" s="1107">
        <v>0</v>
      </c>
      <c r="Y91" s="1107">
        <v>0</v>
      </c>
      <c r="Z91" s="1107">
        <v>50</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3</v>
      </c>
      <c r="M92" s="1107">
        <v>2</v>
      </c>
      <c r="N92" s="1107">
        <v>3</v>
      </c>
      <c r="O92" s="1107">
        <v>7</v>
      </c>
      <c r="P92" s="1107">
        <v>21</v>
      </c>
      <c r="Q92" s="1107">
        <v>0</v>
      </c>
      <c r="R92" s="1107">
        <v>0</v>
      </c>
      <c r="S92" s="1107">
        <v>0</v>
      </c>
      <c r="T92" s="1107">
        <v>56</v>
      </c>
      <c r="U92" s="1107">
        <v>0</v>
      </c>
      <c r="V92" s="1107">
        <v>0</v>
      </c>
      <c r="W92" s="1107">
        <v>0</v>
      </c>
      <c r="X92" s="1107">
        <v>0</v>
      </c>
      <c r="Y92" s="1107">
        <v>0</v>
      </c>
      <c r="Z92" s="1107">
        <v>92</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8</v>
      </c>
      <c r="M93" s="1107">
        <v>3</v>
      </c>
      <c r="N93" s="1107">
        <v>9</v>
      </c>
      <c r="O93" s="1107">
        <v>4</v>
      </c>
      <c r="P93" s="1107"/>
      <c r="Q93" s="1107">
        <v>0</v>
      </c>
      <c r="R93" s="1107">
        <v>0</v>
      </c>
      <c r="S93" s="1107">
        <v>0</v>
      </c>
      <c r="T93" s="1107">
        <v>36</v>
      </c>
      <c r="U93" s="1107"/>
      <c r="V93" s="1107">
        <v>0</v>
      </c>
      <c r="W93" s="1107">
        <v>1</v>
      </c>
      <c r="X93" s="1107">
        <v>0</v>
      </c>
      <c r="Y93" s="1107">
        <v>0</v>
      </c>
      <c r="Z93" s="1107">
        <v>61</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1</v>
      </c>
      <c r="M94" s="1107">
        <v>0</v>
      </c>
      <c r="N94" s="1107">
        <v>2</v>
      </c>
      <c r="O94" s="1107">
        <v>1</v>
      </c>
      <c r="P94" s="1107"/>
      <c r="Q94" s="1107">
        <v>0</v>
      </c>
      <c r="R94" s="1107">
        <v>0</v>
      </c>
      <c r="S94" s="1107">
        <v>0</v>
      </c>
      <c r="T94" s="1107">
        <v>1</v>
      </c>
      <c r="U94" s="1107"/>
      <c r="V94" s="1107">
        <v>0</v>
      </c>
      <c r="W94" s="1107">
        <v>0</v>
      </c>
      <c r="X94" s="1107">
        <v>0</v>
      </c>
      <c r="Y94" s="1107">
        <v>0</v>
      </c>
      <c r="Z94" s="1107">
        <v>5</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3</v>
      </c>
      <c r="M95" s="1107">
        <v>2</v>
      </c>
      <c r="N95" s="1107">
        <v>4</v>
      </c>
      <c r="O95" s="1107">
        <v>2</v>
      </c>
      <c r="P95" s="1107"/>
      <c r="Q95" s="1107">
        <v>0</v>
      </c>
      <c r="R95" s="1107">
        <v>0</v>
      </c>
      <c r="S95" s="1107">
        <v>0</v>
      </c>
      <c r="T95" s="1107">
        <v>12</v>
      </c>
      <c r="U95" s="1107"/>
      <c r="V95" s="1107">
        <v>0</v>
      </c>
      <c r="W95" s="1107">
        <v>1</v>
      </c>
      <c r="X95" s="1107">
        <v>0</v>
      </c>
      <c r="Y95" s="1107">
        <v>0</v>
      </c>
      <c r="Z95" s="1107">
        <v>24</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1399</v>
      </c>
      <c r="D96" s="3983"/>
      <c r="E96" s="3983"/>
      <c r="F96" s="3983"/>
      <c r="G96" s="3983"/>
      <c r="H96" s="3983"/>
      <c r="I96" s="3983"/>
      <c r="J96" s="3983"/>
      <c r="K96" s="1194" t="s">
        <v>448</v>
      </c>
      <c r="L96" s="1107">
        <v>12</v>
      </c>
      <c r="M96" s="1107">
        <v>5</v>
      </c>
      <c r="N96" s="1107">
        <v>15</v>
      </c>
      <c r="O96" s="1107">
        <v>7</v>
      </c>
      <c r="P96" s="1107"/>
      <c r="Q96" s="1107">
        <v>0</v>
      </c>
      <c r="R96" s="1107">
        <v>0</v>
      </c>
      <c r="S96" s="1107">
        <v>0</v>
      </c>
      <c r="T96" s="1107">
        <v>49</v>
      </c>
      <c r="U96" s="1107"/>
      <c r="V96" s="1107">
        <v>0</v>
      </c>
      <c r="W96" s="1107">
        <v>2</v>
      </c>
      <c r="X96" s="1107">
        <v>0</v>
      </c>
      <c r="Y96" s="1107">
        <v>0</v>
      </c>
      <c r="Z96" s="1107">
        <v>90</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1341</v>
      </c>
      <c r="F97" s="3993" t="s">
        <v>1407</v>
      </c>
      <c r="G97" s="3993"/>
      <c r="H97" s="1107"/>
      <c r="I97" s="1107"/>
      <c r="J97" s="1107"/>
      <c r="K97" s="1194" t="s">
        <v>108</v>
      </c>
      <c r="L97" s="1107">
        <v>149</v>
      </c>
      <c r="M97" s="1107">
        <v>61</v>
      </c>
      <c r="N97" s="1107">
        <v>174</v>
      </c>
      <c r="O97" s="1107">
        <v>156</v>
      </c>
      <c r="P97" s="1107">
        <v>1272</v>
      </c>
      <c r="Q97" s="1107">
        <v>0</v>
      </c>
      <c r="R97" s="1107">
        <v>0</v>
      </c>
      <c r="S97" s="1107">
        <v>0</v>
      </c>
      <c r="T97" s="1107">
        <v>5535</v>
      </c>
      <c r="U97" s="1107">
        <v>0</v>
      </c>
      <c r="V97" s="1107">
        <v>11</v>
      </c>
      <c r="W97" s="1107">
        <v>6</v>
      </c>
      <c r="X97" s="1107">
        <v>1</v>
      </c>
      <c r="Y97" s="1107">
        <v>0</v>
      </c>
      <c r="Z97" s="1107">
        <v>7365</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1341</v>
      </c>
      <c r="F98" s="3993" t="s">
        <v>1408</v>
      </c>
      <c r="G98" s="3993"/>
      <c r="H98" s="1107"/>
      <c r="I98" s="1107"/>
      <c r="J98" s="1107"/>
      <c r="K98" s="1194" t="s">
        <v>109</v>
      </c>
      <c r="L98" s="1107">
        <v>21</v>
      </c>
      <c r="M98" s="1107">
        <v>6</v>
      </c>
      <c r="N98" s="1107">
        <v>31</v>
      </c>
      <c r="O98" s="1107">
        <v>31</v>
      </c>
      <c r="P98" s="1107">
        <v>0</v>
      </c>
      <c r="Q98" s="1107">
        <v>1</v>
      </c>
      <c r="R98" s="1107">
        <v>0</v>
      </c>
      <c r="S98" s="1107">
        <v>0</v>
      </c>
      <c r="T98" s="1107">
        <v>802</v>
      </c>
      <c r="U98" s="1107">
        <v>0</v>
      </c>
      <c r="V98" s="1107">
        <v>1</v>
      </c>
      <c r="W98" s="1107">
        <v>0</v>
      </c>
      <c r="X98" s="1107">
        <v>0</v>
      </c>
      <c r="Y98" s="1107">
        <v>0</v>
      </c>
      <c r="Z98" s="1107">
        <v>893</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1341</v>
      </c>
      <c r="F99" s="3993" t="s">
        <v>1409</v>
      </c>
      <c r="G99" s="3993"/>
      <c r="H99" s="1107"/>
      <c r="I99" s="1107"/>
      <c r="J99" s="1107"/>
      <c r="K99" s="1194" t="s">
        <v>110</v>
      </c>
      <c r="L99" s="1107">
        <v>87</v>
      </c>
      <c r="M99" s="1107">
        <v>63</v>
      </c>
      <c r="N99" s="1107">
        <v>130</v>
      </c>
      <c r="O99" s="1107">
        <v>100</v>
      </c>
      <c r="P99" s="1107">
        <v>1012</v>
      </c>
      <c r="Q99" s="1107">
        <v>0</v>
      </c>
      <c r="R99" s="1107">
        <v>0</v>
      </c>
      <c r="S99" s="1107">
        <v>0</v>
      </c>
      <c r="T99" s="1107">
        <v>3260</v>
      </c>
      <c r="U99" s="1107">
        <v>0</v>
      </c>
      <c r="V99" s="1107">
        <v>11</v>
      </c>
      <c r="W99" s="1107">
        <v>7</v>
      </c>
      <c r="X99" s="1107">
        <v>1</v>
      </c>
      <c r="Y99" s="1107">
        <v>0</v>
      </c>
      <c r="Z99" s="1107">
        <v>4671</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1368</v>
      </c>
      <c r="C100" s="4055"/>
      <c r="D100" s="4055"/>
      <c r="E100" s="4055"/>
      <c r="F100" s="4055"/>
      <c r="G100" s="4055"/>
      <c r="H100" s="4055"/>
      <c r="I100" s="4055"/>
      <c r="J100" s="4055"/>
      <c r="K100" s="1194" t="s">
        <v>194</v>
      </c>
      <c r="L100" s="1107">
        <v>257</v>
      </c>
      <c r="M100" s="1107">
        <v>130</v>
      </c>
      <c r="N100" s="1107">
        <v>335</v>
      </c>
      <c r="O100" s="1107">
        <v>287</v>
      </c>
      <c r="P100" s="1107">
        <v>2284</v>
      </c>
      <c r="Q100" s="1107">
        <v>1</v>
      </c>
      <c r="R100" s="1107">
        <v>0</v>
      </c>
      <c r="S100" s="1107">
        <v>0</v>
      </c>
      <c r="T100" s="1107">
        <v>9597</v>
      </c>
      <c r="U100" s="1107">
        <v>0</v>
      </c>
      <c r="V100" s="1107">
        <v>23</v>
      </c>
      <c r="W100" s="1107">
        <v>13</v>
      </c>
      <c r="X100" s="1107">
        <v>2</v>
      </c>
      <c r="Y100" s="1107">
        <v>0</v>
      </c>
      <c r="Z100" s="1107">
        <v>12929</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1369</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1348</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1402</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1370</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1371</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713</v>
      </c>
      <c r="M117" s="1107">
        <v>0</v>
      </c>
      <c r="N117" s="1107">
        <v>0</v>
      </c>
      <c r="O117" s="1107">
        <v>0</v>
      </c>
      <c r="P117" s="1107">
        <v>1724</v>
      </c>
      <c r="Q117" s="1107">
        <v>10272</v>
      </c>
      <c r="R117" s="1107">
        <v>0</v>
      </c>
      <c r="S117" s="1107">
        <v>0</v>
      </c>
      <c r="T117" s="1107">
        <v>6196</v>
      </c>
      <c r="U117" s="1107">
        <v>0</v>
      </c>
      <c r="V117" s="1107">
        <v>0</v>
      </c>
      <c r="W117" s="1107">
        <v>0</v>
      </c>
      <c r="X117" s="1107">
        <v>0</v>
      </c>
      <c r="Y117" s="1107">
        <v>0</v>
      </c>
      <c r="Z117" s="1107">
        <v>18905</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1353</v>
      </c>
      <c r="C118" s="3993"/>
      <c r="D118" s="3993"/>
      <c r="E118" s="3993"/>
      <c r="F118" s="3993"/>
      <c r="G118" s="3993"/>
      <c r="H118" s="3993"/>
      <c r="I118" s="3993"/>
      <c r="J118" s="3993"/>
      <c r="K118" s="1194" t="s">
        <v>136</v>
      </c>
      <c r="L118" s="1107">
        <v>713</v>
      </c>
      <c r="M118" s="1107">
        <v>0</v>
      </c>
      <c r="N118" s="1107">
        <v>0</v>
      </c>
      <c r="O118" s="1107">
        <v>0</v>
      </c>
      <c r="P118" s="1107">
        <v>1724</v>
      </c>
      <c r="Q118" s="1107">
        <v>10272</v>
      </c>
      <c r="R118" s="1107">
        <v>0</v>
      </c>
      <c r="S118" s="1107">
        <v>0</v>
      </c>
      <c r="T118" s="1107">
        <v>6196</v>
      </c>
      <c r="U118" s="1107">
        <v>0</v>
      </c>
      <c r="V118" s="1107">
        <v>0</v>
      </c>
      <c r="W118" s="1107">
        <v>0</v>
      </c>
      <c r="X118" s="1107">
        <v>0</v>
      </c>
      <c r="Y118" s="1107">
        <v>0</v>
      </c>
      <c r="Z118" s="1107">
        <v>18905</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1378</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1410</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1379</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1358</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1380</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0</v>
      </c>
      <c r="V127" s="1107">
        <v>0</v>
      </c>
      <c r="W127" s="1107">
        <v>0</v>
      </c>
      <c r="X127" s="1107">
        <v>0</v>
      </c>
      <c r="Y127" s="1107">
        <v>0</v>
      </c>
      <c r="Z127" s="1107">
        <v>0</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1411</v>
      </c>
      <c r="C128" s="4055"/>
      <c r="D128" s="4055"/>
      <c r="E128" s="4055"/>
      <c r="F128" s="4055"/>
      <c r="G128" s="4055"/>
      <c r="H128" s="4055"/>
      <c r="I128" s="4055"/>
      <c r="J128" s="4055"/>
      <c r="K128" s="1194" t="s">
        <v>70</v>
      </c>
      <c r="L128" s="1107">
        <v>1489</v>
      </c>
      <c r="M128" s="1107">
        <v>167</v>
      </c>
      <c r="N128" s="1107">
        <v>776</v>
      </c>
      <c r="O128" s="1107">
        <v>457</v>
      </c>
      <c r="P128" s="1107">
        <v>8619</v>
      </c>
      <c r="Q128" s="1107">
        <v>17649</v>
      </c>
      <c r="R128" s="1107">
        <v>182</v>
      </c>
      <c r="S128" s="1107">
        <v>364</v>
      </c>
      <c r="T128" s="1107">
        <v>27605</v>
      </c>
      <c r="U128" s="1107">
        <v>457</v>
      </c>
      <c r="V128" s="1107">
        <v>26</v>
      </c>
      <c r="W128" s="1107">
        <v>30</v>
      </c>
      <c r="X128" s="1107">
        <v>4</v>
      </c>
      <c r="Y128" s="1107">
        <v>0</v>
      </c>
      <c r="Z128" s="1107">
        <v>57825</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1382</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1375</v>
      </c>
      <c r="C130" s="3993"/>
      <c r="D130" s="3993"/>
      <c r="E130" s="3993"/>
      <c r="F130" s="3993"/>
      <c r="G130" s="3993"/>
      <c r="H130" s="3993"/>
      <c r="I130" s="3993"/>
      <c r="J130" s="3993"/>
      <c r="K130" s="1194" t="s">
        <v>103</v>
      </c>
      <c r="L130" s="1107">
        <v>376</v>
      </c>
      <c r="M130" s="1107">
        <v>43</v>
      </c>
      <c r="N130" s="1107">
        <v>204</v>
      </c>
      <c r="O130" s="1107">
        <v>167</v>
      </c>
      <c r="P130" s="1107">
        <v>2336</v>
      </c>
      <c r="Q130" s="1107">
        <v>4427</v>
      </c>
      <c r="R130" s="1107">
        <v>49</v>
      </c>
      <c r="S130" s="1107">
        <v>97</v>
      </c>
      <c r="T130" s="1107">
        <v>8052</v>
      </c>
      <c r="U130" s="1107">
        <v>122</v>
      </c>
      <c r="V130" s="1107">
        <v>7</v>
      </c>
      <c r="W130" s="1107">
        <v>7</v>
      </c>
      <c r="X130" s="1107">
        <v>1</v>
      </c>
      <c r="Y130" s="1107">
        <v>0</v>
      </c>
      <c r="Z130" s="1107">
        <v>15888</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1383</v>
      </c>
      <c r="C131" s="4055"/>
      <c r="D131" s="4055"/>
      <c r="E131" s="4055"/>
      <c r="F131" s="4055"/>
      <c r="G131" s="4055"/>
      <c r="H131" s="4055"/>
      <c r="I131" s="4055"/>
      <c r="J131" s="4055"/>
      <c r="K131" s="1194" t="s">
        <v>104</v>
      </c>
      <c r="L131" s="1107">
        <v>1113</v>
      </c>
      <c r="M131" s="1107">
        <v>124</v>
      </c>
      <c r="N131" s="1107">
        <v>572</v>
      </c>
      <c r="O131" s="1107">
        <v>290</v>
      </c>
      <c r="P131" s="1107">
        <v>6283</v>
      </c>
      <c r="Q131" s="1107">
        <v>13222</v>
      </c>
      <c r="R131" s="1107">
        <v>133</v>
      </c>
      <c r="S131" s="1107">
        <v>267</v>
      </c>
      <c r="T131" s="1107">
        <v>19553</v>
      </c>
      <c r="U131" s="1107">
        <v>335</v>
      </c>
      <c r="V131" s="1107">
        <v>19</v>
      </c>
      <c r="W131" s="1107">
        <v>23</v>
      </c>
      <c r="X131" s="1107">
        <v>3</v>
      </c>
      <c r="Y131" s="1107">
        <v>0</v>
      </c>
      <c r="Z131" s="1107">
        <v>41937</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1412</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1413</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1414</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1341</v>
      </c>
      <c r="F145" s="3993" t="s">
        <v>1406</v>
      </c>
      <c r="G145" s="3993"/>
      <c r="H145" s="3993"/>
      <c r="I145" s="3993"/>
      <c r="J145" s="3993"/>
      <c r="K145" s="1194" t="s">
        <v>192</v>
      </c>
      <c r="L145" s="1107">
        <v>512</v>
      </c>
      <c r="M145" s="1107">
        <v>37</v>
      </c>
      <c r="N145" s="1107">
        <v>426</v>
      </c>
      <c r="O145" s="1107">
        <v>170</v>
      </c>
      <c r="P145" s="1107">
        <v>4574</v>
      </c>
      <c r="Q145" s="1107">
        <v>7304</v>
      </c>
      <c r="R145" s="1107">
        <v>183</v>
      </c>
      <c r="S145" s="1107">
        <v>355</v>
      </c>
      <c r="T145" s="1107">
        <v>11777</v>
      </c>
      <c r="U145" s="1107">
        <v>438</v>
      </c>
      <c r="V145" s="1107">
        <v>3</v>
      </c>
      <c r="W145" s="1107">
        <v>16</v>
      </c>
      <c r="X145" s="1107">
        <v>1</v>
      </c>
      <c r="Y145" s="1107">
        <v>0</v>
      </c>
      <c r="Z145" s="1107">
        <v>25796</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512</v>
      </c>
      <c r="M148" s="1107">
        <v>37</v>
      </c>
      <c r="N148" s="1107">
        <v>426</v>
      </c>
      <c r="O148" s="1107">
        <v>170</v>
      </c>
      <c r="P148" s="1107"/>
      <c r="Q148" s="1107">
        <v>7304</v>
      </c>
      <c r="R148" s="1107">
        <v>183</v>
      </c>
      <c r="S148" s="1107">
        <v>355</v>
      </c>
      <c r="T148" s="1107">
        <v>11777</v>
      </c>
      <c r="U148" s="1107">
        <v>438</v>
      </c>
      <c r="V148" s="1107">
        <v>3</v>
      </c>
      <c r="W148" s="1107">
        <v>16</v>
      </c>
      <c r="X148" s="1107">
        <v>1</v>
      </c>
      <c r="Y148" s="1107">
        <v>0</v>
      </c>
      <c r="Z148" s="1107">
        <v>25796</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1341</v>
      </c>
      <c r="F149" s="3993" t="s">
        <v>1397</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0</v>
      </c>
      <c r="V149" s="1107">
        <v>0</v>
      </c>
      <c r="W149" s="1107">
        <v>0</v>
      </c>
      <c r="X149" s="1107">
        <v>0</v>
      </c>
      <c r="Y149" s="1107">
        <v>0</v>
      </c>
      <c r="Z149" s="1107">
        <v>0</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1366</v>
      </c>
      <c r="C150" s="4055"/>
      <c r="D150" s="4055"/>
      <c r="E150" s="4055"/>
      <c r="F150" s="4055"/>
      <c r="G150" s="4055"/>
      <c r="H150" s="4055"/>
      <c r="I150" s="4055"/>
      <c r="J150" s="4055"/>
      <c r="K150" s="1194" t="s">
        <v>102</v>
      </c>
      <c r="L150" s="1107">
        <v>512</v>
      </c>
      <c r="M150" s="1107">
        <v>37</v>
      </c>
      <c r="N150" s="1107">
        <v>426</v>
      </c>
      <c r="O150" s="1107">
        <v>170</v>
      </c>
      <c r="P150" s="1107">
        <v>4574</v>
      </c>
      <c r="Q150" s="1107">
        <v>7304</v>
      </c>
      <c r="R150" s="1107">
        <v>183</v>
      </c>
      <c r="S150" s="1107">
        <v>355</v>
      </c>
      <c r="T150" s="1107">
        <v>11777</v>
      </c>
      <c r="U150" s="1107">
        <v>438</v>
      </c>
      <c r="V150" s="1107">
        <v>3</v>
      </c>
      <c r="W150" s="1107">
        <v>16</v>
      </c>
      <c r="X150" s="1107">
        <v>1</v>
      </c>
      <c r="Y150" s="1107">
        <v>0</v>
      </c>
      <c r="Z150" s="1107">
        <v>25796</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1345</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146</v>
      </c>
      <c r="M153" s="1107">
        <v>56</v>
      </c>
      <c r="N153" s="1107">
        <v>184</v>
      </c>
      <c r="O153" s="1107">
        <v>159</v>
      </c>
      <c r="P153" s="1107">
        <v>1255</v>
      </c>
      <c r="Q153" s="1107">
        <v>0</v>
      </c>
      <c r="R153" s="1107">
        <v>0</v>
      </c>
      <c r="S153" s="1107">
        <v>0</v>
      </c>
      <c r="T153" s="1107">
        <v>5701</v>
      </c>
      <c r="U153" s="1107">
        <v>0</v>
      </c>
      <c r="V153" s="1107">
        <v>11</v>
      </c>
      <c r="W153" s="1107">
        <v>5</v>
      </c>
      <c r="X153" s="1107">
        <v>1</v>
      </c>
      <c r="Y153" s="1107">
        <v>0</v>
      </c>
      <c r="Z153" s="1107">
        <v>7518</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20</v>
      </c>
      <c r="M154" s="1107">
        <v>6</v>
      </c>
      <c r="N154" s="1107">
        <v>30</v>
      </c>
      <c r="O154" s="1107">
        <v>30</v>
      </c>
      <c r="P154" s="1107">
        <v>0</v>
      </c>
      <c r="Q154" s="1107">
        <v>1</v>
      </c>
      <c r="R154" s="1107">
        <v>0</v>
      </c>
      <c r="S154" s="1107">
        <v>0</v>
      </c>
      <c r="T154" s="1107">
        <v>790</v>
      </c>
      <c r="U154" s="1107">
        <v>0</v>
      </c>
      <c r="V154" s="1107">
        <v>1</v>
      </c>
      <c r="W154" s="1107">
        <v>1</v>
      </c>
      <c r="X154" s="1107">
        <v>0</v>
      </c>
      <c r="Y154" s="1107">
        <v>0</v>
      </c>
      <c r="Z154" s="1107">
        <v>879</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86</v>
      </c>
      <c r="M155" s="1107">
        <v>72</v>
      </c>
      <c r="N155" s="1107">
        <v>131</v>
      </c>
      <c r="O155" s="1107">
        <v>105</v>
      </c>
      <c r="P155" s="1107">
        <v>966</v>
      </c>
      <c r="Q155" s="1107">
        <v>0</v>
      </c>
      <c r="R155" s="1107">
        <v>0</v>
      </c>
      <c r="S155" s="1107">
        <v>0</v>
      </c>
      <c r="T155" s="1107">
        <v>3346</v>
      </c>
      <c r="U155" s="1107">
        <v>0</v>
      </c>
      <c r="V155" s="1107">
        <v>11</v>
      </c>
      <c r="W155" s="1107">
        <v>7</v>
      </c>
      <c r="X155" s="1107">
        <v>1</v>
      </c>
      <c r="Y155" s="1107">
        <v>0</v>
      </c>
      <c r="Z155" s="1107">
        <v>4725</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252</v>
      </c>
      <c r="M156" s="1107">
        <v>134</v>
      </c>
      <c r="N156" s="1107">
        <v>345</v>
      </c>
      <c r="O156" s="1107">
        <v>294</v>
      </c>
      <c r="P156" s="1107">
        <v>2221</v>
      </c>
      <c r="Q156" s="1107">
        <v>1</v>
      </c>
      <c r="R156" s="1107">
        <v>0</v>
      </c>
      <c r="S156" s="1107">
        <v>0</v>
      </c>
      <c r="T156" s="1107">
        <v>9837</v>
      </c>
      <c r="U156" s="1107">
        <v>0</v>
      </c>
      <c r="V156" s="1107">
        <v>23</v>
      </c>
      <c r="W156" s="1107">
        <v>13</v>
      </c>
      <c r="X156" s="1107">
        <v>2</v>
      </c>
      <c r="Y156" s="1107">
        <v>0</v>
      </c>
      <c r="Z156" s="1107">
        <v>13122</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1</v>
      </c>
      <c r="M157" s="1107">
        <v>1</v>
      </c>
      <c r="N157" s="1107">
        <v>1</v>
      </c>
      <c r="O157" s="1107">
        <v>3</v>
      </c>
      <c r="P157" s="1107">
        <v>8</v>
      </c>
      <c r="Q157" s="1107">
        <v>0</v>
      </c>
      <c r="R157" s="1107">
        <v>0</v>
      </c>
      <c r="S157" s="1107">
        <v>0</v>
      </c>
      <c r="T157" s="1107">
        <v>16</v>
      </c>
      <c r="U157" s="1107">
        <v>0</v>
      </c>
      <c r="V157" s="1107">
        <v>0</v>
      </c>
      <c r="W157" s="1107">
        <v>0</v>
      </c>
      <c r="X157" s="1107">
        <v>0</v>
      </c>
      <c r="Y157" s="1107">
        <v>0</v>
      </c>
      <c r="Z157" s="1107">
        <v>30</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1</v>
      </c>
      <c r="M158" s="1107">
        <v>1</v>
      </c>
      <c r="N158" s="1107">
        <v>1</v>
      </c>
      <c r="O158" s="1107">
        <v>2</v>
      </c>
      <c r="P158" s="1107">
        <v>0</v>
      </c>
      <c r="Q158" s="1107">
        <v>0</v>
      </c>
      <c r="R158" s="1107">
        <v>0</v>
      </c>
      <c r="S158" s="1107">
        <v>0</v>
      </c>
      <c r="T158" s="1107">
        <v>7</v>
      </c>
      <c r="U158" s="1107">
        <v>0</v>
      </c>
      <c r="V158" s="1107">
        <v>0</v>
      </c>
      <c r="W158" s="1107">
        <v>0</v>
      </c>
      <c r="X158" s="1107">
        <v>0</v>
      </c>
      <c r="Y158" s="1107">
        <v>0</v>
      </c>
      <c r="Z158" s="1107">
        <v>12</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1</v>
      </c>
      <c r="M159" s="1107">
        <v>0</v>
      </c>
      <c r="N159" s="1107">
        <v>1</v>
      </c>
      <c r="O159" s="1107">
        <v>2</v>
      </c>
      <c r="P159" s="1107">
        <v>13</v>
      </c>
      <c r="Q159" s="1107">
        <v>0</v>
      </c>
      <c r="R159" s="1107">
        <v>0</v>
      </c>
      <c r="S159" s="1107">
        <v>0</v>
      </c>
      <c r="T159" s="1107">
        <v>33</v>
      </c>
      <c r="U159" s="1107">
        <v>0</v>
      </c>
      <c r="V159" s="1107">
        <v>0</v>
      </c>
      <c r="W159" s="1107">
        <v>0</v>
      </c>
      <c r="X159" s="1107">
        <v>0</v>
      </c>
      <c r="Y159" s="1107">
        <v>0</v>
      </c>
      <c r="Z159" s="1107">
        <v>50</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3</v>
      </c>
      <c r="M160" s="1107">
        <v>2</v>
      </c>
      <c r="N160" s="1107">
        <v>3</v>
      </c>
      <c r="O160" s="1107">
        <v>7</v>
      </c>
      <c r="P160" s="1107">
        <v>21</v>
      </c>
      <c r="Q160" s="1107">
        <v>0</v>
      </c>
      <c r="R160" s="1107">
        <v>0</v>
      </c>
      <c r="S160" s="1107">
        <v>0</v>
      </c>
      <c r="T160" s="1107">
        <v>56</v>
      </c>
      <c r="U160" s="1107">
        <v>0</v>
      </c>
      <c r="V160" s="1107">
        <v>0</v>
      </c>
      <c r="W160" s="1107">
        <v>0</v>
      </c>
      <c r="X160" s="1107">
        <v>0</v>
      </c>
      <c r="Y160" s="1107">
        <v>0</v>
      </c>
      <c r="Z160" s="1107">
        <v>92</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10</v>
      </c>
      <c r="M161" s="1107">
        <v>4</v>
      </c>
      <c r="N161" s="1107">
        <v>10</v>
      </c>
      <c r="O161" s="1107">
        <v>5</v>
      </c>
      <c r="P161" s="1107"/>
      <c r="Q161" s="1107">
        <v>0</v>
      </c>
      <c r="R161" s="1107">
        <v>0</v>
      </c>
      <c r="S161" s="1107">
        <v>0</v>
      </c>
      <c r="T161" s="1107">
        <v>34</v>
      </c>
      <c r="U161" s="1107"/>
      <c r="V161" s="1107">
        <v>0</v>
      </c>
      <c r="W161" s="1107">
        <v>1</v>
      </c>
      <c r="X161" s="1107">
        <v>0</v>
      </c>
      <c r="Y161" s="1107">
        <v>0</v>
      </c>
      <c r="Z161" s="1107">
        <v>64</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1</v>
      </c>
      <c r="M162" s="1107">
        <v>0</v>
      </c>
      <c r="N162" s="1107">
        <v>2</v>
      </c>
      <c r="O162" s="1107">
        <v>1</v>
      </c>
      <c r="P162" s="1107"/>
      <c r="Q162" s="1107">
        <v>0</v>
      </c>
      <c r="R162" s="1107">
        <v>0</v>
      </c>
      <c r="S162" s="1107">
        <v>0</v>
      </c>
      <c r="T162" s="1107">
        <v>1</v>
      </c>
      <c r="U162" s="1107"/>
      <c r="V162" s="1107">
        <v>0</v>
      </c>
      <c r="W162" s="1107">
        <v>0</v>
      </c>
      <c r="X162" s="1107">
        <v>0</v>
      </c>
      <c r="Y162" s="1107">
        <v>0</v>
      </c>
      <c r="Z162" s="1107">
        <v>5</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3</v>
      </c>
      <c r="M163" s="1107">
        <v>1</v>
      </c>
      <c r="N163" s="1107">
        <v>4</v>
      </c>
      <c r="O163" s="1107">
        <v>2</v>
      </c>
      <c r="P163" s="1107"/>
      <c r="Q163" s="1107">
        <v>0</v>
      </c>
      <c r="R163" s="1107">
        <v>0</v>
      </c>
      <c r="S163" s="1107">
        <v>0</v>
      </c>
      <c r="T163" s="1107">
        <v>12</v>
      </c>
      <c r="U163" s="1107"/>
      <c r="V163" s="1107">
        <v>0</v>
      </c>
      <c r="W163" s="1107">
        <v>1</v>
      </c>
      <c r="X163" s="1107">
        <v>0</v>
      </c>
      <c r="Y163" s="1107">
        <v>0</v>
      </c>
      <c r="Z163" s="1107">
        <v>23</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1399</v>
      </c>
      <c r="D164" s="3983"/>
      <c r="E164" s="3983"/>
      <c r="F164" s="3983"/>
      <c r="G164" s="3983"/>
      <c r="H164" s="3983"/>
      <c r="I164" s="3983"/>
      <c r="J164" s="3983"/>
      <c r="K164" s="1194" t="s">
        <v>448</v>
      </c>
      <c r="L164" s="1107">
        <v>14</v>
      </c>
      <c r="M164" s="1107">
        <v>5</v>
      </c>
      <c r="N164" s="1107">
        <v>16</v>
      </c>
      <c r="O164" s="1107">
        <v>8</v>
      </c>
      <c r="P164" s="1107"/>
      <c r="Q164" s="1107">
        <v>0</v>
      </c>
      <c r="R164" s="1107">
        <v>0</v>
      </c>
      <c r="S164" s="1107">
        <v>0</v>
      </c>
      <c r="T164" s="1107">
        <v>47</v>
      </c>
      <c r="U164" s="1107"/>
      <c r="V164" s="1107">
        <v>0</v>
      </c>
      <c r="W164" s="1107">
        <v>2</v>
      </c>
      <c r="X164" s="1107">
        <v>0</v>
      </c>
      <c r="Y164" s="1107">
        <v>0</v>
      </c>
      <c r="Z164" s="1107">
        <v>92</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1341</v>
      </c>
      <c r="F165" s="3993" t="s">
        <v>1407</v>
      </c>
      <c r="G165" s="3993"/>
      <c r="H165" s="1107"/>
      <c r="I165" s="1107"/>
      <c r="J165" s="1107"/>
      <c r="K165" s="1194" t="s">
        <v>108</v>
      </c>
      <c r="L165" s="1107">
        <v>157</v>
      </c>
      <c r="M165" s="1107">
        <v>61</v>
      </c>
      <c r="N165" s="1107">
        <v>195</v>
      </c>
      <c r="O165" s="1107">
        <v>167</v>
      </c>
      <c r="P165" s="1107">
        <v>1263</v>
      </c>
      <c r="Q165" s="1107">
        <v>0</v>
      </c>
      <c r="R165" s="1107">
        <v>0</v>
      </c>
      <c r="S165" s="1107">
        <v>0</v>
      </c>
      <c r="T165" s="1107">
        <v>5751</v>
      </c>
      <c r="U165" s="1107">
        <v>0</v>
      </c>
      <c r="V165" s="1107">
        <v>11</v>
      </c>
      <c r="W165" s="1107">
        <v>6</v>
      </c>
      <c r="X165" s="1107">
        <v>1</v>
      </c>
      <c r="Y165" s="1107">
        <v>0</v>
      </c>
      <c r="Z165" s="1107">
        <v>7612</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1341</v>
      </c>
      <c r="F166" s="3993" t="s">
        <v>1408</v>
      </c>
      <c r="G166" s="3993"/>
      <c r="H166" s="1107"/>
      <c r="I166" s="1107"/>
      <c r="J166" s="1107"/>
      <c r="K166" s="1194" t="s">
        <v>109</v>
      </c>
      <c r="L166" s="1107">
        <v>22</v>
      </c>
      <c r="M166" s="1107">
        <v>7</v>
      </c>
      <c r="N166" s="1107">
        <v>33</v>
      </c>
      <c r="O166" s="1107">
        <v>33</v>
      </c>
      <c r="P166" s="1107">
        <v>0</v>
      </c>
      <c r="Q166" s="1107">
        <v>1</v>
      </c>
      <c r="R166" s="1107">
        <v>0</v>
      </c>
      <c r="S166" s="1107">
        <v>0</v>
      </c>
      <c r="T166" s="1107">
        <v>798</v>
      </c>
      <c r="U166" s="1107">
        <v>0</v>
      </c>
      <c r="V166" s="1107">
        <v>1</v>
      </c>
      <c r="W166" s="1107">
        <v>1</v>
      </c>
      <c r="X166" s="1107">
        <v>0</v>
      </c>
      <c r="Y166" s="1107">
        <v>0</v>
      </c>
      <c r="Z166" s="1107">
        <v>896</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1341</v>
      </c>
      <c r="F167" s="3993" t="s">
        <v>1409</v>
      </c>
      <c r="G167" s="3993"/>
      <c r="H167" s="1107"/>
      <c r="I167" s="1107"/>
      <c r="J167" s="1107"/>
      <c r="K167" s="1194" t="s">
        <v>110</v>
      </c>
      <c r="L167" s="1107">
        <v>90</v>
      </c>
      <c r="M167" s="1107">
        <v>73</v>
      </c>
      <c r="N167" s="1107">
        <v>136</v>
      </c>
      <c r="O167" s="1107">
        <v>109</v>
      </c>
      <c r="P167" s="1107">
        <v>979</v>
      </c>
      <c r="Q167" s="1107">
        <v>0</v>
      </c>
      <c r="R167" s="1107">
        <v>0</v>
      </c>
      <c r="S167" s="1107">
        <v>0</v>
      </c>
      <c r="T167" s="1107">
        <v>3391</v>
      </c>
      <c r="U167" s="1107">
        <v>0</v>
      </c>
      <c r="V167" s="1107">
        <v>11</v>
      </c>
      <c r="W167" s="1107">
        <v>8</v>
      </c>
      <c r="X167" s="1107">
        <v>1</v>
      </c>
      <c r="Y167" s="1107">
        <v>0</v>
      </c>
      <c r="Z167" s="1107">
        <v>4798</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1368</v>
      </c>
      <c r="C168" s="4055"/>
      <c r="D168" s="4055"/>
      <c r="E168" s="4055"/>
      <c r="F168" s="4055"/>
      <c r="G168" s="4055"/>
      <c r="H168" s="4055"/>
      <c r="I168" s="4055"/>
      <c r="J168" s="4055"/>
      <c r="K168" s="1194" t="s">
        <v>194</v>
      </c>
      <c r="L168" s="1107">
        <v>269</v>
      </c>
      <c r="M168" s="1107">
        <v>141</v>
      </c>
      <c r="N168" s="1107">
        <v>364</v>
      </c>
      <c r="O168" s="1107">
        <v>309</v>
      </c>
      <c r="P168" s="1107">
        <v>2242</v>
      </c>
      <c r="Q168" s="1107">
        <v>1</v>
      </c>
      <c r="R168" s="1107">
        <v>0</v>
      </c>
      <c r="S168" s="1107">
        <v>0</v>
      </c>
      <c r="T168" s="1107">
        <v>9940</v>
      </c>
      <c r="U168" s="1107">
        <v>0</v>
      </c>
      <c r="V168" s="1107">
        <v>23</v>
      </c>
      <c r="W168" s="1107">
        <v>15</v>
      </c>
      <c r="X168" s="1107">
        <v>2</v>
      </c>
      <c r="Y168" s="1107">
        <v>0</v>
      </c>
      <c r="Z168" s="1107">
        <v>13306</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1369</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1348</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1402</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1370</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1371</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714</v>
      </c>
      <c r="M185" s="1107">
        <v>0</v>
      </c>
      <c r="N185" s="1107">
        <v>0</v>
      </c>
      <c r="O185" s="1107">
        <v>0</v>
      </c>
      <c r="P185" s="1107">
        <v>1724</v>
      </c>
      <c r="Q185" s="1107">
        <v>10272</v>
      </c>
      <c r="R185" s="1107">
        <v>0</v>
      </c>
      <c r="S185" s="1107">
        <v>0</v>
      </c>
      <c r="T185" s="1107">
        <v>6196</v>
      </c>
      <c r="U185" s="1107">
        <v>0</v>
      </c>
      <c r="V185" s="1107">
        <v>0</v>
      </c>
      <c r="W185" s="1107">
        <v>0</v>
      </c>
      <c r="X185" s="1107">
        <v>0</v>
      </c>
      <c r="Y185" s="1107">
        <v>0</v>
      </c>
      <c r="Z185" s="1107">
        <v>18906</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1353</v>
      </c>
      <c r="C186" s="3993"/>
      <c r="D186" s="3993"/>
      <c r="E186" s="3993"/>
      <c r="F186" s="3993"/>
      <c r="G186" s="3993"/>
      <c r="H186" s="3993"/>
      <c r="I186" s="3993"/>
      <c r="J186" s="3993"/>
      <c r="K186" s="1194" t="s">
        <v>136</v>
      </c>
      <c r="L186" s="1107">
        <v>714</v>
      </c>
      <c r="M186" s="1107">
        <v>0</v>
      </c>
      <c r="N186" s="1107">
        <v>0</v>
      </c>
      <c r="O186" s="1107">
        <v>0</v>
      </c>
      <c r="P186" s="1107">
        <v>1724</v>
      </c>
      <c r="Q186" s="1107">
        <v>10272</v>
      </c>
      <c r="R186" s="1107">
        <v>0</v>
      </c>
      <c r="S186" s="1107">
        <v>0</v>
      </c>
      <c r="T186" s="1107">
        <v>6196</v>
      </c>
      <c r="U186" s="1107">
        <v>0</v>
      </c>
      <c r="V186" s="1107">
        <v>0</v>
      </c>
      <c r="W186" s="1107">
        <v>0</v>
      </c>
      <c r="X186" s="1107">
        <v>0</v>
      </c>
      <c r="Y186" s="1107">
        <v>0</v>
      </c>
      <c r="Z186" s="1107">
        <v>18906</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1378</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1410</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1379</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1358</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1380</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0</v>
      </c>
      <c r="V195" s="1107">
        <v>0</v>
      </c>
      <c r="W195" s="1107">
        <v>0</v>
      </c>
      <c r="X195" s="1107">
        <v>0</v>
      </c>
      <c r="Y195" s="1107">
        <v>0</v>
      </c>
      <c r="Z195" s="1107">
        <v>0</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1411</v>
      </c>
      <c r="C196" s="4055"/>
      <c r="D196" s="4055"/>
      <c r="E196" s="4055"/>
      <c r="F196" s="4055"/>
      <c r="G196" s="4055"/>
      <c r="H196" s="4055"/>
      <c r="I196" s="4055"/>
      <c r="J196" s="4055"/>
      <c r="K196" s="1194" t="s">
        <v>70</v>
      </c>
      <c r="L196" s="1107">
        <v>1495</v>
      </c>
      <c r="M196" s="1107">
        <v>178</v>
      </c>
      <c r="N196" s="1107">
        <v>790</v>
      </c>
      <c r="O196" s="1107">
        <v>479</v>
      </c>
      <c r="P196" s="1107">
        <v>8540</v>
      </c>
      <c r="Q196" s="1107">
        <v>17577</v>
      </c>
      <c r="R196" s="1107">
        <v>183</v>
      </c>
      <c r="S196" s="1107">
        <v>355</v>
      </c>
      <c r="T196" s="1107">
        <v>27913</v>
      </c>
      <c r="U196" s="1107">
        <v>438</v>
      </c>
      <c r="V196" s="1107">
        <v>26</v>
      </c>
      <c r="W196" s="1107">
        <v>31</v>
      </c>
      <c r="X196" s="1107">
        <v>3</v>
      </c>
      <c r="Y196" s="1107">
        <v>0</v>
      </c>
      <c r="Z196" s="1107">
        <v>58008</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1382</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1375</v>
      </c>
      <c r="C198" s="3993"/>
      <c r="D198" s="3993"/>
      <c r="E198" s="3993"/>
      <c r="F198" s="3993"/>
      <c r="G198" s="3993"/>
      <c r="H198" s="3993"/>
      <c r="I198" s="3993"/>
      <c r="J198" s="3993"/>
      <c r="K198" s="1194" t="s">
        <v>103</v>
      </c>
      <c r="L198" s="1107">
        <v>378</v>
      </c>
      <c r="M198" s="1107">
        <v>46</v>
      </c>
      <c r="N198" s="1107">
        <v>207</v>
      </c>
      <c r="O198" s="1107">
        <v>192</v>
      </c>
      <c r="P198" s="1107">
        <v>2320</v>
      </c>
      <c r="Q198" s="1107">
        <v>4410</v>
      </c>
      <c r="R198" s="1107">
        <v>50</v>
      </c>
      <c r="S198" s="1107">
        <v>95</v>
      </c>
      <c r="T198" s="1107">
        <v>8093</v>
      </c>
      <c r="U198" s="1107">
        <v>117</v>
      </c>
      <c r="V198" s="1107">
        <v>7</v>
      </c>
      <c r="W198" s="1107">
        <v>8</v>
      </c>
      <c r="X198" s="1107">
        <v>1</v>
      </c>
      <c r="Y198" s="1107">
        <v>0</v>
      </c>
      <c r="Z198" s="1107">
        <v>15924</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1383</v>
      </c>
      <c r="C199" s="4055"/>
      <c r="D199" s="4055"/>
      <c r="E199" s="4055"/>
      <c r="F199" s="4055"/>
      <c r="G199" s="4055"/>
      <c r="H199" s="4055"/>
      <c r="I199" s="4055"/>
      <c r="J199" s="4055"/>
      <c r="K199" s="1194" t="s">
        <v>104</v>
      </c>
      <c r="L199" s="1107">
        <v>1117</v>
      </c>
      <c r="M199" s="1107">
        <v>132</v>
      </c>
      <c r="N199" s="1107">
        <v>583</v>
      </c>
      <c r="O199" s="1107">
        <v>287</v>
      </c>
      <c r="P199" s="1107">
        <v>6220</v>
      </c>
      <c r="Q199" s="1107">
        <v>13167</v>
      </c>
      <c r="R199" s="1107">
        <v>133</v>
      </c>
      <c r="S199" s="1107">
        <v>260</v>
      </c>
      <c r="T199" s="1107">
        <v>19820</v>
      </c>
      <c r="U199" s="1107">
        <v>321</v>
      </c>
      <c r="V199" s="1107">
        <v>19</v>
      </c>
      <c r="W199" s="1107">
        <v>23</v>
      </c>
      <c r="X199" s="1107">
        <v>2</v>
      </c>
      <c r="Y199" s="1107">
        <v>0</v>
      </c>
      <c r="Z199" s="1107">
        <v>42084</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1412</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1415</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1414</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1341</v>
      </c>
      <c r="F213" s="3993" t="s">
        <v>1406</v>
      </c>
      <c r="G213" s="3993"/>
      <c r="H213" s="3993"/>
      <c r="I213" s="3993"/>
      <c r="J213" s="3993"/>
      <c r="K213" s="1194" t="s">
        <v>192</v>
      </c>
      <c r="L213" s="1107">
        <v>876</v>
      </c>
      <c r="M213" s="1107">
        <v>136</v>
      </c>
      <c r="N213" s="1107">
        <v>-189</v>
      </c>
      <c r="O213" s="1107">
        <v>6</v>
      </c>
      <c r="P213" s="1107">
        <v>1797</v>
      </c>
      <c r="Q213" s="1107">
        <v>4100</v>
      </c>
      <c r="R213" s="1107">
        <v>832</v>
      </c>
      <c r="S213" s="1107">
        <v>267</v>
      </c>
      <c r="T213" s="1107">
        <v>3127</v>
      </c>
      <c r="U213" s="1107">
        <v>162</v>
      </c>
      <c r="V213" s="1107">
        <v>0</v>
      </c>
      <c r="W213" s="1107">
        <v>3</v>
      </c>
      <c r="X213" s="1107">
        <v>0</v>
      </c>
      <c r="Y213" s="1107">
        <v>0</v>
      </c>
      <c r="Z213" s="1107">
        <v>11117</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876</v>
      </c>
      <c r="M216" s="1107">
        <v>136</v>
      </c>
      <c r="N216" s="1107">
        <v>-189</v>
      </c>
      <c r="O216" s="1107">
        <v>6</v>
      </c>
      <c r="P216" s="1107"/>
      <c r="Q216" s="1107">
        <v>4100</v>
      </c>
      <c r="R216" s="1107">
        <v>832</v>
      </c>
      <c r="S216" s="1107">
        <v>267</v>
      </c>
      <c r="T216" s="1107">
        <v>3127</v>
      </c>
      <c r="U216" s="1107">
        <v>162</v>
      </c>
      <c r="V216" s="1107">
        <v>0</v>
      </c>
      <c r="W216" s="1107">
        <v>3</v>
      </c>
      <c r="X216" s="1107">
        <v>0</v>
      </c>
      <c r="Y216" s="1107">
        <v>0</v>
      </c>
      <c r="Z216" s="1107">
        <v>11117</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1341</v>
      </c>
      <c r="F217" s="3993" t="s">
        <v>1397</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0</v>
      </c>
      <c r="V217" s="1107">
        <v>0</v>
      </c>
      <c r="W217" s="1107">
        <v>0</v>
      </c>
      <c r="X217" s="1107">
        <v>0</v>
      </c>
      <c r="Y217" s="1107">
        <v>0</v>
      </c>
      <c r="Z217" s="1107">
        <v>0</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1366</v>
      </c>
      <c r="C218" s="4055"/>
      <c r="D218" s="4055"/>
      <c r="E218" s="4055"/>
      <c r="F218" s="4055"/>
      <c r="G218" s="4055"/>
      <c r="H218" s="4055"/>
      <c r="I218" s="4055"/>
      <c r="J218" s="4055"/>
      <c r="K218" s="1194" t="s">
        <v>102</v>
      </c>
      <c r="L218" s="1107">
        <v>876</v>
      </c>
      <c r="M218" s="1107">
        <v>136</v>
      </c>
      <c r="N218" s="1107">
        <v>-189</v>
      </c>
      <c r="O218" s="1107">
        <v>6</v>
      </c>
      <c r="P218" s="1107">
        <v>1797</v>
      </c>
      <c r="Q218" s="1107">
        <v>4100</v>
      </c>
      <c r="R218" s="1107">
        <v>832</v>
      </c>
      <c r="S218" s="1107">
        <v>267</v>
      </c>
      <c r="T218" s="1107">
        <v>3127</v>
      </c>
      <c r="U218" s="1107">
        <v>162</v>
      </c>
      <c r="V218" s="1107">
        <v>0</v>
      </c>
      <c r="W218" s="1107">
        <v>3</v>
      </c>
      <c r="X218" s="1107">
        <v>0</v>
      </c>
      <c r="Y218" s="1107">
        <v>0</v>
      </c>
      <c r="Z218" s="1107">
        <v>11117</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1345</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187</v>
      </c>
      <c r="M221" s="1107">
        <v>-34</v>
      </c>
      <c r="N221" s="1107">
        <v>-49</v>
      </c>
      <c r="O221" s="1107">
        <v>-63</v>
      </c>
      <c r="P221" s="1107">
        <v>392</v>
      </c>
      <c r="Q221" s="1107">
        <v>1468</v>
      </c>
      <c r="R221" s="1107">
        <v>0</v>
      </c>
      <c r="S221" s="1107">
        <v>0</v>
      </c>
      <c r="T221" s="1107">
        <v>5554</v>
      </c>
      <c r="U221" s="1107">
        <v>0</v>
      </c>
      <c r="V221" s="1107">
        <v>-35</v>
      </c>
      <c r="W221" s="1107">
        <v>-1</v>
      </c>
      <c r="X221" s="1107">
        <v>-1</v>
      </c>
      <c r="Y221" s="1107">
        <v>0</v>
      </c>
      <c r="Z221" s="1107">
        <v>7418</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34</v>
      </c>
      <c r="M222" s="1107">
        <v>1</v>
      </c>
      <c r="N222" s="1107">
        <v>40</v>
      </c>
      <c r="O222" s="1107">
        <v>-7</v>
      </c>
      <c r="P222" s="1107">
        <v>-1</v>
      </c>
      <c r="Q222" s="1107">
        <v>-2770</v>
      </c>
      <c r="R222" s="1107">
        <v>0</v>
      </c>
      <c r="S222" s="1107">
        <v>0</v>
      </c>
      <c r="T222" s="1107">
        <v>1348</v>
      </c>
      <c r="U222" s="1107">
        <v>0</v>
      </c>
      <c r="V222" s="1107">
        <v>4</v>
      </c>
      <c r="W222" s="1107">
        <v>-1</v>
      </c>
      <c r="X222" s="1107">
        <v>0</v>
      </c>
      <c r="Y222" s="1107">
        <v>0</v>
      </c>
      <c r="Z222" s="1107">
        <v>-1352</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69</v>
      </c>
      <c r="M223" s="1107">
        <v>62</v>
      </c>
      <c r="N223" s="1107">
        <v>13</v>
      </c>
      <c r="O223" s="1107">
        <v>54</v>
      </c>
      <c r="P223" s="1107">
        <v>1070</v>
      </c>
      <c r="Q223" s="1107">
        <v>-168</v>
      </c>
      <c r="R223" s="1107">
        <v>0</v>
      </c>
      <c r="S223" s="1107">
        <v>0</v>
      </c>
      <c r="T223" s="1107">
        <v>2167</v>
      </c>
      <c r="U223" s="1107">
        <v>0</v>
      </c>
      <c r="V223" s="1107">
        <v>30</v>
      </c>
      <c r="W223" s="1107">
        <v>0</v>
      </c>
      <c r="X223" s="1107">
        <v>0</v>
      </c>
      <c r="Y223" s="1107">
        <v>0</v>
      </c>
      <c r="Z223" s="1107">
        <v>3297</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290</v>
      </c>
      <c r="M224" s="1107">
        <v>29</v>
      </c>
      <c r="N224" s="1107">
        <v>4</v>
      </c>
      <c r="O224" s="1107">
        <v>-16</v>
      </c>
      <c r="P224" s="1107">
        <v>1461</v>
      </c>
      <c r="Q224" s="1107">
        <v>-1470</v>
      </c>
      <c r="R224" s="1107">
        <v>0</v>
      </c>
      <c r="S224" s="1107">
        <v>0</v>
      </c>
      <c r="T224" s="1107">
        <v>9069</v>
      </c>
      <c r="U224" s="1107">
        <v>0</v>
      </c>
      <c r="V224" s="1107">
        <v>-1</v>
      </c>
      <c r="W224" s="1107">
        <v>-2</v>
      </c>
      <c r="X224" s="1107">
        <v>-1</v>
      </c>
      <c r="Y224" s="1107">
        <v>0</v>
      </c>
      <c r="Z224" s="1107">
        <v>9363</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0</v>
      </c>
      <c r="M225" s="1107">
        <v>0</v>
      </c>
      <c r="N225" s="1107">
        <v>-3</v>
      </c>
      <c r="O225" s="1107">
        <v>0</v>
      </c>
      <c r="P225" s="1107">
        <v>1</v>
      </c>
      <c r="Q225" s="1107">
        <v>-117</v>
      </c>
      <c r="R225" s="1107">
        <v>0</v>
      </c>
      <c r="S225" s="1107">
        <v>0</v>
      </c>
      <c r="T225" s="1107">
        <v>4</v>
      </c>
      <c r="U225" s="1107">
        <v>0</v>
      </c>
      <c r="V225" s="1107">
        <v>0</v>
      </c>
      <c r="W225" s="1107">
        <v>0</v>
      </c>
      <c r="X225" s="1107">
        <v>0</v>
      </c>
      <c r="Y225" s="1107">
        <v>0</v>
      </c>
      <c r="Z225" s="1107">
        <v>-115</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0</v>
      </c>
      <c r="M226" s="1107">
        <v>0</v>
      </c>
      <c r="N226" s="1107">
        <v>-1</v>
      </c>
      <c r="O226" s="1107">
        <v>-2</v>
      </c>
      <c r="P226" s="1107">
        <v>0</v>
      </c>
      <c r="Q226" s="1107">
        <v>-1875</v>
      </c>
      <c r="R226" s="1107">
        <v>0</v>
      </c>
      <c r="S226" s="1107">
        <v>0</v>
      </c>
      <c r="T226" s="1107">
        <v>-8</v>
      </c>
      <c r="U226" s="1107">
        <v>0</v>
      </c>
      <c r="V226" s="1107">
        <v>0</v>
      </c>
      <c r="W226" s="1107">
        <v>0</v>
      </c>
      <c r="X226" s="1107">
        <v>0</v>
      </c>
      <c r="Y226" s="1107">
        <v>0</v>
      </c>
      <c r="Z226" s="1107">
        <v>-1886</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0</v>
      </c>
      <c r="M227" s="1107">
        <v>0</v>
      </c>
      <c r="N227" s="1107">
        <v>0</v>
      </c>
      <c r="O227" s="1107">
        <v>0</v>
      </c>
      <c r="P227" s="1107">
        <v>6</v>
      </c>
      <c r="Q227" s="1107">
        <v>0</v>
      </c>
      <c r="R227" s="1107">
        <v>0</v>
      </c>
      <c r="S227" s="1107">
        <v>0</v>
      </c>
      <c r="T227" s="1107">
        <v>31</v>
      </c>
      <c r="U227" s="1107">
        <v>0</v>
      </c>
      <c r="V227" s="1107">
        <v>0</v>
      </c>
      <c r="W227" s="1107">
        <v>0</v>
      </c>
      <c r="X227" s="1107">
        <v>0</v>
      </c>
      <c r="Y227" s="1107">
        <v>0</v>
      </c>
      <c r="Z227" s="1107">
        <v>37</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0</v>
      </c>
      <c r="M228" s="1107">
        <v>0</v>
      </c>
      <c r="N228" s="1107">
        <v>-4</v>
      </c>
      <c r="O228" s="1107">
        <v>-2</v>
      </c>
      <c r="P228" s="1107">
        <v>7</v>
      </c>
      <c r="Q228" s="1107">
        <v>-1992</v>
      </c>
      <c r="R228" s="1107">
        <v>0</v>
      </c>
      <c r="S228" s="1107">
        <v>0</v>
      </c>
      <c r="T228" s="1107">
        <v>27</v>
      </c>
      <c r="U228" s="1107">
        <v>0</v>
      </c>
      <c r="V228" s="1107">
        <v>0</v>
      </c>
      <c r="W228" s="1107">
        <v>0</v>
      </c>
      <c r="X228" s="1107">
        <v>0</v>
      </c>
      <c r="Y228" s="1107">
        <v>0</v>
      </c>
      <c r="Z228" s="1107">
        <v>-1964</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5</v>
      </c>
      <c r="M229" s="1107">
        <v>0</v>
      </c>
      <c r="N229" s="1107">
        <v>3</v>
      </c>
      <c r="O229" s="1107">
        <v>1</v>
      </c>
      <c r="P229" s="1107"/>
      <c r="Q229" s="1107">
        <v>26</v>
      </c>
      <c r="R229" s="1107">
        <v>0</v>
      </c>
      <c r="S229" s="1107">
        <v>0</v>
      </c>
      <c r="T229" s="1107">
        <v>30</v>
      </c>
      <c r="U229" s="1107"/>
      <c r="V229" s="1107">
        <v>0</v>
      </c>
      <c r="W229" s="1107">
        <v>0</v>
      </c>
      <c r="X229" s="1107">
        <v>0</v>
      </c>
      <c r="Y229" s="1107">
        <v>0</v>
      </c>
      <c r="Z229" s="1107">
        <v>65</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1</v>
      </c>
      <c r="M230" s="1107">
        <v>0</v>
      </c>
      <c r="N230" s="1107">
        <v>1</v>
      </c>
      <c r="O230" s="1107">
        <v>0</v>
      </c>
      <c r="P230" s="1107"/>
      <c r="Q230" s="1107">
        <v>-101</v>
      </c>
      <c r="R230" s="1107">
        <v>0</v>
      </c>
      <c r="S230" s="1107">
        <v>0</v>
      </c>
      <c r="T230" s="1107">
        <v>2</v>
      </c>
      <c r="U230" s="1107"/>
      <c r="V230" s="1107">
        <v>0</v>
      </c>
      <c r="W230" s="1107">
        <v>0</v>
      </c>
      <c r="X230" s="1107">
        <v>0</v>
      </c>
      <c r="Y230" s="1107">
        <v>0</v>
      </c>
      <c r="Z230" s="1107">
        <v>-97</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4</v>
      </c>
      <c r="M231" s="1107">
        <v>1</v>
      </c>
      <c r="N231" s="1107">
        <v>4</v>
      </c>
      <c r="O231" s="1107">
        <v>3</v>
      </c>
      <c r="P231" s="1107"/>
      <c r="Q231" s="1107">
        <v>-15</v>
      </c>
      <c r="R231" s="1107">
        <v>0</v>
      </c>
      <c r="S231" s="1107">
        <v>0</v>
      </c>
      <c r="T231" s="1107">
        <v>8</v>
      </c>
      <c r="U231" s="1107"/>
      <c r="V231" s="1107">
        <v>0</v>
      </c>
      <c r="W231" s="1107">
        <v>0</v>
      </c>
      <c r="X231" s="1107">
        <v>0</v>
      </c>
      <c r="Y231" s="1107">
        <v>0</v>
      </c>
      <c r="Z231" s="1107">
        <v>5</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1399</v>
      </c>
      <c r="D232" s="3983"/>
      <c r="E232" s="3983"/>
      <c r="F232" s="3983"/>
      <c r="G232" s="3983"/>
      <c r="H232" s="3983"/>
      <c r="I232" s="3983"/>
      <c r="J232" s="3983"/>
      <c r="K232" s="1194" t="s">
        <v>448</v>
      </c>
      <c r="L232" s="1107">
        <v>10</v>
      </c>
      <c r="M232" s="1107">
        <v>1</v>
      </c>
      <c r="N232" s="1107">
        <v>8</v>
      </c>
      <c r="O232" s="1107">
        <v>4</v>
      </c>
      <c r="P232" s="1107"/>
      <c r="Q232" s="1107">
        <v>-90</v>
      </c>
      <c r="R232" s="1107">
        <v>0</v>
      </c>
      <c r="S232" s="1107">
        <v>0</v>
      </c>
      <c r="T232" s="1107">
        <v>40</v>
      </c>
      <c r="U232" s="1107"/>
      <c r="V232" s="1107">
        <v>0</v>
      </c>
      <c r="W232" s="1107">
        <v>0</v>
      </c>
      <c r="X232" s="1107">
        <v>0</v>
      </c>
      <c r="Y232" s="1107">
        <v>0</v>
      </c>
      <c r="Z232" s="1107">
        <v>-27</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1341</v>
      </c>
      <c r="F233" s="3993" t="s">
        <v>1407</v>
      </c>
      <c r="G233" s="3993"/>
      <c r="H233" s="1107"/>
      <c r="I233" s="1107"/>
      <c r="J233" s="1107"/>
      <c r="K233" s="1194" t="s">
        <v>108</v>
      </c>
      <c r="L233" s="1107">
        <v>192</v>
      </c>
      <c r="M233" s="1107">
        <v>-34</v>
      </c>
      <c r="N233" s="1107">
        <v>-49</v>
      </c>
      <c r="O233" s="1107">
        <v>-62</v>
      </c>
      <c r="P233" s="1107">
        <v>393</v>
      </c>
      <c r="Q233" s="1107">
        <v>1377</v>
      </c>
      <c r="R233" s="1107">
        <v>0</v>
      </c>
      <c r="S233" s="1107">
        <v>0</v>
      </c>
      <c r="T233" s="1107">
        <v>5588</v>
      </c>
      <c r="U233" s="1107">
        <v>0</v>
      </c>
      <c r="V233" s="1107">
        <v>-35</v>
      </c>
      <c r="W233" s="1107">
        <v>-1</v>
      </c>
      <c r="X233" s="1107">
        <v>-1</v>
      </c>
      <c r="Y233" s="1107">
        <v>0</v>
      </c>
      <c r="Z233" s="1107">
        <v>7368</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1341</v>
      </c>
      <c r="F234" s="3993" t="s">
        <v>1408</v>
      </c>
      <c r="G234" s="3993"/>
      <c r="H234" s="1107"/>
      <c r="I234" s="1107"/>
      <c r="J234" s="1107"/>
      <c r="K234" s="1194" t="s">
        <v>109</v>
      </c>
      <c r="L234" s="1107">
        <v>35</v>
      </c>
      <c r="M234" s="1107">
        <v>1</v>
      </c>
      <c r="N234" s="1107">
        <v>40</v>
      </c>
      <c r="O234" s="1107">
        <v>-9</v>
      </c>
      <c r="P234" s="1107">
        <v>-1</v>
      </c>
      <c r="Q234" s="1107">
        <v>-4746</v>
      </c>
      <c r="R234" s="1107">
        <v>0</v>
      </c>
      <c r="S234" s="1107">
        <v>0</v>
      </c>
      <c r="T234" s="1107">
        <v>1342</v>
      </c>
      <c r="U234" s="1107">
        <v>0</v>
      </c>
      <c r="V234" s="1107">
        <v>4</v>
      </c>
      <c r="W234" s="1107">
        <v>-1</v>
      </c>
      <c r="X234" s="1107">
        <v>0</v>
      </c>
      <c r="Y234" s="1107">
        <v>0</v>
      </c>
      <c r="Z234" s="1107">
        <v>-3335</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1341</v>
      </c>
      <c r="F235" s="3993" t="s">
        <v>1409</v>
      </c>
      <c r="G235" s="3993"/>
      <c r="H235" s="1107"/>
      <c r="I235" s="1107"/>
      <c r="J235" s="1107"/>
      <c r="K235" s="1194" t="s">
        <v>110</v>
      </c>
      <c r="L235" s="1107">
        <v>73</v>
      </c>
      <c r="M235" s="1107">
        <v>63</v>
      </c>
      <c r="N235" s="1107">
        <v>17</v>
      </c>
      <c r="O235" s="1107">
        <v>57</v>
      </c>
      <c r="P235" s="1107">
        <v>1076</v>
      </c>
      <c r="Q235" s="1107">
        <v>-183</v>
      </c>
      <c r="R235" s="1107">
        <v>0</v>
      </c>
      <c r="S235" s="1107">
        <v>0</v>
      </c>
      <c r="T235" s="1107">
        <v>2206</v>
      </c>
      <c r="U235" s="1107">
        <v>0</v>
      </c>
      <c r="V235" s="1107">
        <v>30</v>
      </c>
      <c r="W235" s="1107">
        <v>0</v>
      </c>
      <c r="X235" s="1107">
        <v>0</v>
      </c>
      <c r="Y235" s="1107">
        <v>0</v>
      </c>
      <c r="Z235" s="1107">
        <v>3339</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1368</v>
      </c>
      <c r="C236" s="4055"/>
      <c r="D236" s="4055"/>
      <c r="E236" s="4055"/>
      <c r="F236" s="4055"/>
      <c r="G236" s="4055"/>
      <c r="H236" s="4055"/>
      <c r="I236" s="4055"/>
      <c r="J236" s="4055"/>
      <c r="K236" s="1194" t="s">
        <v>194</v>
      </c>
      <c r="L236" s="1107">
        <v>300</v>
      </c>
      <c r="M236" s="1107">
        <v>30</v>
      </c>
      <c r="N236" s="1107">
        <v>8</v>
      </c>
      <c r="O236" s="1107">
        <v>-14</v>
      </c>
      <c r="P236" s="1107">
        <v>1468</v>
      </c>
      <c r="Q236" s="1107">
        <v>-3552</v>
      </c>
      <c r="R236" s="1107">
        <v>0</v>
      </c>
      <c r="S236" s="1107">
        <v>0</v>
      </c>
      <c r="T236" s="1107">
        <v>9136</v>
      </c>
      <c r="U236" s="1107">
        <v>0</v>
      </c>
      <c r="V236" s="1107">
        <v>-1</v>
      </c>
      <c r="W236" s="1107">
        <v>-2</v>
      </c>
      <c r="X236" s="1107">
        <v>-1</v>
      </c>
      <c r="Y236" s="1107">
        <v>0</v>
      </c>
      <c r="Z236" s="1107">
        <v>7372</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1369</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1348</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1402</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1370</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1371</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-657</v>
      </c>
      <c r="M253" s="1107">
        <v>0</v>
      </c>
      <c r="N253" s="1107">
        <v>0</v>
      </c>
      <c r="O253" s="1107">
        <v>0</v>
      </c>
      <c r="P253" s="1107">
        <v>1195</v>
      </c>
      <c r="Q253" s="1107">
        <v>-700</v>
      </c>
      <c r="R253" s="1107">
        <v>0</v>
      </c>
      <c r="S253" s="1107">
        <v>0</v>
      </c>
      <c r="T253" s="1107">
        <v>5901</v>
      </c>
      <c r="U253" s="1107">
        <v>0</v>
      </c>
      <c r="V253" s="1107">
        <v>0</v>
      </c>
      <c r="W253" s="1107">
        <v>0</v>
      </c>
      <c r="X253" s="1107">
        <v>0</v>
      </c>
      <c r="Y253" s="1107">
        <v>0</v>
      </c>
      <c r="Z253" s="1107">
        <v>5739</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1353</v>
      </c>
      <c r="C254" s="3993"/>
      <c r="D254" s="3993"/>
      <c r="E254" s="3993"/>
      <c r="F254" s="3993"/>
      <c r="G254" s="3993"/>
      <c r="H254" s="3993"/>
      <c r="I254" s="3993"/>
      <c r="J254" s="3993"/>
      <c r="K254" s="1194" t="s">
        <v>136</v>
      </c>
      <c r="L254" s="1107">
        <v>-657</v>
      </c>
      <c r="M254" s="1107">
        <v>0</v>
      </c>
      <c r="N254" s="1107">
        <v>0</v>
      </c>
      <c r="O254" s="1107">
        <v>0</v>
      </c>
      <c r="P254" s="1107">
        <v>1195</v>
      </c>
      <c r="Q254" s="1107">
        <v>-700</v>
      </c>
      <c r="R254" s="1107">
        <v>0</v>
      </c>
      <c r="S254" s="1107">
        <v>0</v>
      </c>
      <c r="T254" s="1107">
        <v>5901</v>
      </c>
      <c r="U254" s="1107">
        <v>0</v>
      </c>
      <c r="V254" s="1107">
        <v>0</v>
      </c>
      <c r="W254" s="1107">
        <v>0</v>
      </c>
      <c r="X254" s="1107">
        <v>0</v>
      </c>
      <c r="Y254" s="1107">
        <v>0</v>
      </c>
      <c r="Z254" s="1107">
        <v>5739</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1378</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1410</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1379</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1358</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1380</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0</v>
      </c>
      <c r="V263" s="1107">
        <v>0</v>
      </c>
      <c r="W263" s="1107">
        <v>0</v>
      </c>
      <c r="X263" s="1107">
        <v>0</v>
      </c>
      <c r="Y263" s="1107">
        <v>0</v>
      </c>
      <c r="Z263" s="1107">
        <v>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1411</v>
      </c>
      <c r="C264" s="4055"/>
      <c r="D264" s="4055"/>
      <c r="E264" s="4055"/>
      <c r="F264" s="4055"/>
      <c r="G264" s="4055"/>
      <c r="H264" s="4055"/>
      <c r="I264" s="4055"/>
      <c r="J264" s="4055"/>
      <c r="K264" s="1194" t="s">
        <v>70</v>
      </c>
      <c r="L264" s="1107">
        <v>519</v>
      </c>
      <c r="M264" s="1107">
        <v>166</v>
      </c>
      <c r="N264" s="1107">
        <v>-181</v>
      </c>
      <c r="O264" s="1107">
        <v>-8</v>
      </c>
      <c r="P264" s="1107">
        <v>4460</v>
      </c>
      <c r="Q264" s="1107">
        <v>-152</v>
      </c>
      <c r="R264" s="1107">
        <v>832</v>
      </c>
      <c r="S264" s="1107">
        <v>267</v>
      </c>
      <c r="T264" s="1107">
        <v>18164</v>
      </c>
      <c r="U264" s="1107">
        <v>162</v>
      </c>
      <c r="V264" s="1107">
        <v>-1</v>
      </c>
      <c r="W264" s="1107">
        <v>1</v>
      </c>
      <c r="X264" s="1107">
        <v>-1</v>
      </c>
      <c r="Y264" s="1107">
        <v>0</v>
      </c>
      <c r="Z264" s="1107">
        <v>24228</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1382</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1375</v>
      </c>
      <c r="C266" s="3993"/>
      <c r="D266" s="3993"/>
      <c r="E266" s="3993"/>
      <c r="F266" s="3993"/>
      <c r="G266" s="3993"/>
      <c r="H266" s="3993"/>
      <c r="I266" s="3993"/>
      <c r="J266" s="3993"/>
      <c r="K266" s="1194" t="s">
        <v>103</v>
      </c>
      <c r="L266" s="1107">
        <v>129</v>
      </c>
      <c r="M266" s="1107">
        <v>42</v>
      </c>
      <c r="N266" s="1107">
        <v>-46</v>
      </c>
      <c r="O266" s="1107">
        <v>295</v>
      </c>
      <c r="P266" s="1107">
        <v>1150</v>
      </c>
      <c r="Q266" s="1107">
        <v>66</v>
      </c>
      <c r="R266" s="1107">
        <v>208</v>
      </c>
      <c r="S266" s="1107">
        <v>67</v>
      </c>
      <c r="T266" s="1107">
        <v>4432</v>
      </c>
      <c r="U266" s="1107">
        <v>40</v>
      </c>
      <c r="V266" s="1107">
        <v>-1</v>
      </c>
      <c r="W266" s="1107">
        <v>0</v>
      </c>
      <c r="X266" s="1107">
        <v>0</v>
      </c>
      <c r="Y266" s="1107">
        <v>0</v>
      </c>
      <c r="Z266" s="1107">
        <v>6382</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1383</v>
      </c>
      <c r="C267" s="4055"/>
      <c r="D267" s="4055"/>
      <c r="E267" s="4055"/>
      <c r="F267" s="4055"/>
      <c r="G267" s="4055"/>
      <c r="H267" s="4055"/>
      <c r="I267" s="4055"/>
      <c r="J267" s="4055"/>
      <c r="K267" s="1194" t="s">
        <v>104</v>
      </c>
      <c r="L267" s="1107">
        <v>390</v>
      </c>
      <c r="M267" s="1107">
        <v>124</v>
      </c>
      <c r="N267" s="1107">
        <v>-135</v>
      </c>
      <c r="O267" s="1107">
        <v>-303</v>
      </c>
      <c r="P267" s="1107">
        <v>3310</v>
      </c>
      <c r="Q267" s="1107">
        <v>-218</v>
      </c>
      <c r="R267" s="1107">
        <v>624</v>
      </c>
      <c r="S267" s="1107">
        <v>200</v>
      </c>
      <c r="T267" s="1107">
        <v>13732</v>
      </c>
      <c r="U267" s="1107">
        <v>122</v>
      </c>
      <c r="V267" s="1107">
        <v>0</v>
      </c>
      <c r="W267" s="1107">
        <v>1</v>
      </c>
      <c r="X267" s="1107">
        <v>-1</v>
      </c>
      <c r="Y267" s="1107">
        <v>0</v>
      </c>
      <c r="Z267" s="1107">
        <v>17846</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1412</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1416</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1417</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1418</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1419</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1420</v>
      </c>
      <c r="I8" s="3937"/>
      <c r="J8" s="3937"/>
      <c r="K8" s="3937"/>
      <c r="L8" s="3938"/>
      <c r="M8" s="3936" t="s">
        <v>1421</v>
      </c>
      <c r="N8" s="3937"/>
      <c r="O8" s="3937"/>
      <c r="P8" s="3937"/>
      <c r="Q8" s="4081"/>
    </row>
    <row r="9" spans="2:24" ht="12" customHeight="1">
      <c r="B9" s="3954" t="s">
        <v>1422</v>
      </c>
      <c r="C9" s="3721"/>
      <c r="D9" s="3721"/>
      <c r="E9" s="3721"/>
      <c r="F9" s="3721"/>
      <c r="G9" s="4082"/>
      <c r="H9" s="1278" t="s">
        <v>1423</v>
      </c>
      <c r="I9" s="1278" t="s">
        <v>1424</v>
      </c>
      <c r="J9" s="1278" t="s">
        <v>1425</v>
      </c>
      <c r="K9" s="1279" t="s">
        <v>1426</v>
      </c>
      <c r="L9" s="1278" t="s">
        <v>131</v>
      </c>
      <c r="M9" s="1278" t="s">
        <v>1423</v>
      </c>
      <c r="N9" s="1278" t="s">
        <v>1424</v>
      </c>
      <c r="O9" s="1278" t="s">
        <v>1425</v>
      </c>
      <c r="P9" s="1279" t="s">
        <v>1426</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14027</v>
      </c>
      <c r="I22" s="1412">
        <v>0</v>
      </c>
      <c r="J22" s="1412">
        <v>1897</v>
      </c>
      <c r="K22" s="1412">
        <v>0</v>
      </c>
      <c r="L22" s="1412">
        <v>15924</v>
      </c>
      <c r="M22" s="1412">
        <v>5831</v>
      </c>
      <c r="N22" s="1412">
        <v>0</v>
      </c>
      <c r="O22" s="1412">
        <v>551</v>
      </c>
      <c r="P22" s="1412">
        <v>0</v>
      </c>
      <c r="Q22" s="1413">
        <v>6382</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1427</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1428</v>
      </c>
      <c r="C8" s="3721"/>
      <c r="D8" s="3721"/>
      <c r="E8" s="3721"/>
      <c r="F8" s="3721"/>
      <c r="G8" s="3721"/>
      <c r="H8" s="3721"/>
      <c r="I8" s="3721"/>
      <c r="J8" s="259"/>
      <c r="K8" s="259"/>
      <c r="L8" s="259"/>
      <c r="M8" s="259"/>
      <c r="N8" s="1278" t="s">
        <v>1429</v>
      </c>
      <c r="O8" s="1278" t="s">
        <v>1194</v>
      </c>
      <c r="P8" s="158" t="s">
        <v>1430</v>
      </c>
      <c r="Q8" s="158" t="s">
        <v>1431</v>
      </c>
      <c r="R8" s="1278" t="s">
        <v>1429</v>
      </c>
      <c r="S8" s="1278" t="s">
        <v>1194</v>
      </c>
      <c r="T8" s="158" t="s">
        <v>1430</v>
      </c>
      <c r="U8" s="158" t="s">
        <v>1431</v>
      </c>
    </row>
    <row r="9" spans="2:28" ht="12" customHeight="1">
      <c r="B9" s="1028"/>
      <c r="K9" s="259"/>
      <c r="L9" s="259"/>
      <c r="M9" s="259"/>
      <c r="N9" s="1278" t="s">
        <v>1432</v>
      </c>
      <c r="O9" s="1278" t="s">
        <v>1433</v>
      </c>
      <c r="P9" s="158" t="s">
        <v>732</v>
      </c>
      <c r="Q9" s="158" t="s">
        <v>1434</v>
      </c>
      <c r="R9" s="1278" t="s">
        <v>1143</v>
      </c>
      <c r="S9" s="1278" t="s">
        <v>1435</v>
      </c>
      <c r="T9" s="158" t="s">
        <v>732</v>
      </c>
      <c r="U9" s="158" t="s">
        <v>1434</v>
      </c>
    </row>
    <row r="10" spans="2:28" ht="12" customHeight="1">
      <c r="B10" s="1028"/>
      <c r="K10" s="259"/>
      <c r="L10" s="259"/>
      <c r="M10" s="259"/>
      <c r="N10" s="1278" t="s">
        <v>1436</v>
      </c>
      <c r="O10" s="1278" t="s">
        <v>1436</v>
      </c>
      <c r="P10" s="158" t="s">
        <v>1432</v>
      </c>
      <c r="Q10" s="158" t="s">
        <v>1437</v>
      </c>
      <c r="R10" s="1278" t="s">
        <v>1438</v>
      </c>
      <c r="S10" s="1278" t="s">
        <v>1439</v>
      </c>
      <c r="T10" s="158" t="s">
        <v>1143</v>
      </c>
      <c r="U10" s="158" t="s">
        <v>1440</v>
      </c>
    </row>
    <row r="11" spans="2:28" ht="12" customHeight="1">
      <c r="B11" s="1028"/>
      <c r="K11" s="259"/>
      <c r="L11" s="259"/>
      <c r="M11" s="259"/>
      <c r="N11" s="1278" t="s">
        <v>1441</v>
      </c>
      <c r="O11" s="1278" t="s">
        <v>1441</v>
      </c>
      <c r="P11" s="158" t="s">
        <v>1436</v>
      </c>
      <c r="Q11" s="158" t="s">
        <v>1442</v>
      </c>
      <c r="R11" s="1278" t="s">
        <v>1441</v>
      </c>
      <c r="S11" s="1278" t="s">
        <v>1441</v>
      </c>
      <c r="T11" s="158" t="s">
        <v>1438</v>
      </c>
      <c r="U11" s="158" t="s">
        <v>1443</v>
      </c>
    </row>
    <row r="12" spans="2:28" ht="12" customHeight="1">
      <c r="B12" s="1028"/>
      <c r="K12" s="259"/>
      <c r="L12" s="259"/>
      <c r="M12" s="259"/>
      <c r="N12" s="1278"/>
      <c r="O12" s="1278"/>
      <c r="P12" s="158" t="s">
        <v>1441</v>
      </c>
      <c r="Q12" s="158" t="s">
        <v>1441</v>
      </c>
      <c r="R12" s="1278"/>
      <c r="S12" s="1278"/>
      <c r="T12" s="158" t="s">
        <v>1441</v>
      </c>
      <c r="U12" s="158" t="s">
        <v>1441</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1444</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1445</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1446</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1447</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1448</v>
      </c>
      <c r="J6" s="14"/>
      <c r="K6" s="14"/>
      <c r="L6" s="14"/>
      <c r="M6" s="14"/>
      <c r="N6" s="14"/>
      <c r="O6" s="14"/>
      <c r="P6" s="14"/>
      <c r="Q6" s="14"/>
      <c r="R6" s="14"/>
      <c r="S6" s="179"/>
      <c r="T6" s="179"/>
      <c r="U6" s="179"/>
      <c r="V6" s="179"/>
    </row>
    <row r="7" spans="2:22" ht="12" customHeight="1">
      <c r="B7" s="27">
        <v>2023.4</v>
      </c>
      <c r="C7" s="14"/>
      <c r="D7" s="14"/>
      <c r="E7" s="14"/>
      <c r="F7" s="14"/>
      <c r="G7" s="14"/>
      <c r="H7" s="150"/>
      <c r="I7" s="14" t="s">
        <v>1449</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1450</v>
      </c>
      <c r="L9" s="1222" t="s">
        <v>1451</v>
      </c>
      <c r="M9" s="4022" t="s">
        <v>1452</v>
      </c>
      <c r="N9" s="4110"/>
      <c r="O9" s="1277" t="s">
        <v>1003</v>
      </c>
    </row>
    <row r="10" spans="2:22" ht="12" customHeight="1">
      <c r="B10" s="3954" t="s">
        <v>1453</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1454</v>
      </c>
      <c r="C12" s="4115"/>
      <c r="D12" s="4115"/>
      <c r="E12" s="4115"/>
      <c r="F12" s="4115"/>
      <c r="G12" s="4115"/>
      <c r="H12" s="4115"/>
      <c r="I12" s="4115"/>
      <c r="K12" s="188"/>
      <c r="L12" s="188"/>
      <c r="M12" s="188"/>
      <c r="O12" s="1424" t="s">
        <v>1455</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1456</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1457</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1458</v>
      </c>
      <c r="C26" s="4100"/>
      <c r="D26" s="4100"/>
      <c r="E26" s="4100"/>
      <c r="F26" s="4100"/>
      <c r="G26" s="4100"/>
      <c r="H26" s="4100"/>
      <c r="I26" s="4100"/>
      <c r="J26" s="1435" t="s">
        <v>194</v>
      </c>
      <c r="K26" s="1410"/>
      <c r="L26" s="1410"/>
      <c r="M26" s="1410"/>
      <c r="N26" s="1434"/>
      <c r="O26" s="1089"/>
    </row>
    <row r="27" spans="2:15" ht="12" customHeight="1">
      <c r="B27" s="4045" t="s">
        <v>1459</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1460</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1461</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1462</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1463</v>
      </c>
      <c r="L8" s="3937"/>
      <c r="M8" s="3937"/>
      <c r="N8" s="3938"/>
      <c r="O8" s="1067" t="s">
        <v>1464</v>
      </c>
      <c r="P8" s="1025"/>
      <c r="Q8" s="1431"/>
    </row>
    <row r="9" spans="2:24" ht="12" customHeight="1">
      <c r="B9" s="1028"/>
      <c r="H9" s="261"/>
      <c r="I9" s="181"/>
      <c r="J9" s="181"/>
      <c r="K9" s="269"/>
      <c r="L9" s="1436"/>
      <c r="M9" s="181"/>
      <c r="N9" s="181"/>
      <c r="O9" s="181"/>
      <c r="P9" s="190"/>
      <c r="Q9" s="1031" t="s">
        <v>1465</v>
      </c>
    </row>
    <row r="10" spans="2:24" ht="12" customHeight="1">
      <c r="B10" s="1028"/>
      <c r="H10" s="261"/>
      <c r="I10" s="181" t="s">
        <v>529</v>
      </c>
      <c r="J10" s="181" t="s">
        <v>1430</v>
      </c>
      <c r="K10" s="181" t="s">
        <v>137</v>
      </c>
      <c r="L10" s="181" t="s">
        <v>1142</v>
      </c>
      <c r="M10" s="181" t="s">
        <v>1142</v>
      </c>
      <c r="N10" s="181" t="s">
        <v>138</v>
      </c>
      <c r="O10" s="181" t="s">
        <v>529</v>
      </c>
      <c r="P10" s="190" t="s">
        <v>1430</v>
      </c>
      <c r="Q10" s="1031" t="s">
        <v>1466</v>
      </c>
    </row>
    <row r="11" spans="2:24" ht="12" customHeight="1">
      <c r="B11" s="1028"/>
      <c r="H11" s="261"/>
      <c r="I11" s="181" t="s">
        <v>1467</v>
      </c>
      <c r="J11" s="181" t="s">
        <v>1467</v>
      </c>
      <c r="K11" s="181"/>
      <c r="L11" s="181" t="s">
        <v>1143</v>
      </c>
      <c r="M11" s="181" t="s">
        <v>1144</v>
      </c>
      <c r="N11" s="181"/>
      <c r="O11" s="181" t="s">
        <v>1468</v>
      </c>
      <c r="P11" s="190" t="s">
        <v>1468</v>
      </c>
      <c r="Q11" s="1031" t="s">
        <v>1469</v>
      </c>
    </row>
    <row r="12" spans="2:24" ht="12" customHeight="1">
      <c r="B12" s="3954" t="s">
        <v>1146</v>
      </c>
      <c r="C12" s="3721"/>
      <c r="D12" s="3721"/>
      <c r="E12" s="3721"/>
      <c r="F12" s="3721"/>
      <c r="G12" s="3721"/>
      <c r="H12" s="4082"/>
      <c r="I12" s="181" t="s">
        <v>1470</v>
      </c>
      <c r="J12" s="181" t="s">
        <v>1470</v>
      </c>
      <c r="K12" s="181"/>
      <c r="L12" s="181"/>
      <c r="M12" s="181"/>
      <c r="N12" s="181"/>
      <c r="O12" s="181" t="s">
        <v>1198</v>
      </c>
      <c r="P12" s="190" t="s">
        <v>1198</v>
      </c>
      <c r="Q12" s="1031" t="s">
        <v>1471</v>
      </c>
    </row>
    <row r="13" spans="2:24" ht="12" customHeight="1">
      <c r="B13" s="1028"/>
      <c r="H13" s="261"/>
      <c r="I13" s="181" t="s">
        <v>1472</v>
      </c>
      <c r="J13" s="181" t="s">
        <v>1472</v>
      </c>
      <c r="K13" s="181"/>
      <c r="L13" s="181"/>
      <c r="M13" s="181"/>
      <c r="N13" s="181"/>
      <c r="O13" s="181"/>
      <c r="P13" s="190"/>
      <c r="Q13" s="1031" t="s">
        <v>1473</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808</v>
      </c>
      <c r="J15" s="1228">
        <v>265</v>
      </c>
      <c r="K15" s="1228">
        <v>2076</v>
      </c>
      <c r="L15" s="1228">
        <v>0</v>
      </c>
      <c r="M15" s="1228">
        <v>789</v>
      </c>
      <c r="N15" s="1228">
        <v>1287</v>
      </c>
      <c r="O15" s="1228">
        <v>825</v>
      </c>
      <c r="P15" s="1447">
        <v>281</v>
      </c>
      <c r="Q15" s="1285">
        <v>1286</v>
      </c>
    </row>
    <row r="16" spans="2:24" ht="12" customHeight="1">
      <c r="B16" s="3952" t="s">
        <v>1325</v>
      </c>
      <c r="C16" s="43"/>
      <c r="D16" s="43"/>
      <c r="E16" s="43"/>
      <c r="F16" s="43"/>
      <c r="G16" s="43"/>
      <c r="H16" s="171" t="s">
        <v>194</v>
      </c>
      <c r="I16" s="172">
        <v>746</v>
      </c>
      <c r="J16" s="1228">
        <v>298</v>
      </c>
      <c r="K16" s="1228">
        <v>1758</v>
      </c>
      <c r="L16" s="1228">
        <v>0</v>
      </c>
      <c r="M16" s="1228">
        <v>932</v>
      </c>
      <c r="N16" s="1228">
        <v>826</v>
      </c>
      <c r="O16" s="1228">
        <v>701</v>
      </c>
      <c r="P16" s="1447">
        <v>244</v>
      </c>
      <c r="Q16" s="1285">
        <v>817</v>
      </c>
    </row>
    <row r="17" spans="2:17" ht="12" customHeight="1">
      <c r="B17" s="3952" t="s">
        <v>112</v>
      </c>
      <c r="C17" s="43"/>
      <c r="D17" s="43"/>
      <c r="E17" s="43"/>
      <c r="F17" s="43"/>
      <c r="G17" s="43"/>
      <c r="H17" s="171" t="s">
        <v>136</v>
      </c>
      <c r="I17" s="172">
        <v>0</v>
      </c>
      <c r="J17" s="1228">
        <v>0</v>
      </c>
      <c r="K17" s="1228">
        <v>0</v>
      </c>
      <c r="L17" s="1228">
        <v>0</v>
      </c>
      <c r="M17" s="1228">
        <v>2339</v>
      </c>
      <c r="N17" s="1228">
        <v>-2339</v>
      </c>
      <c r="O17" s="1228">
        <v>0</v>
      </c>
      <c r="P17" s="1447">
        <v>0</v>
      </c>
      <c r="Q17" s="1285">
        <v>-2339</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0</v>
      </c>
      <c r="J19" s="1234">
        <v>0</v>
      </c>
      <c r="K19" s="1234">
        <v>0</v>
      </c>
      <c r="L19" s="1234">
        <v>0</v>
      </c>
      <c r="M19" s="1234">
        <v>0</v>
      </c>
      <c r="N19" s="1234">
        <v>0</v>
      </c>
      <c r="O19" s="1234">
        <v>0</v>
      </c>
      <c r="P19" s="1050">
        <v>0</v>
      </c>
      <c r="Q19" s="1287">
        <v>0</v>
      </c>
    </row>
    <row r="20" spans="2:17" ht="12" customHeight="1">
      <c r="B20" s="3963" t="s">
        <v>919</v>
      </c>
      <c r="C20" s="3964"/>
      <c r="D20" s="3964"/>
      <c r="E20" s="3964"/>
      <c r="F20" s="3964"/>
      <c r="G20" s="3964"/>
      <c r="H20" s="1082" t="s">
        <v>70</v>
      </c>
      <c r="I20" s="1236">
        <v>1554</v>
      </c>
      <c r="J20" s="1236">
        <v>563</v>
      </c>
      <c r="K20" s="1236">
        <v>3834</v>
      </c>
      <c r="L20" s="1236">
        <v>0</v>
      </c>
      <c r="M20" s="1236">
        <v>4060</v>
      </c>
      <c r="N20" s="1236">
        <v>-226</v>
      </c>
      <c r="O20" s="1236">
        <v>1526</v>
      </c>
      <c r="P20" s="1448">
        <v>525</v>
      </c>
      <c r="Q20" s="1296">
        <v>-236</v>
      </c>
    </row>
    <row r="21" spans="2:17" ht="12" customHeight="1">
      <c r="B21" s="1025"/>
      <c r="M21" s="4123" t="s">
        <v>1474</v>
      </c>
      <c r="N21" s="4124"/>
      <c r="O21" s="4124"/>
      <c r="P21" s="1025"/>
      <c r="Q21" s="1431"/>
    </row>
    <row r="22" spans="2:17" ht="12" customHeight="1">
      <c r="M22" s="4122" t="s">
        <v>1475</v>
      </c>
      <c r="N22" s="9"/>
      <c r="O22" s="9"/>
      <c r="Q22" s="1409"/>
    </row>
    <row r="23" spans="2:17" ht="12" customHeight="1">
      <c r="M23" s="3957" t="s">
        <v>1476</v>
      </c>
      <c r="N23" s="40"/>
      <c r="O23" s="40"/>
      <c r="P23" s="1091" t="s">
        <v>594</v>
      </c>
      <c r="Q23" s="1287">
        <v>3862</v>
      </c>
    </row>
    <row r="24" spans="2:17" ht="12" customHeight="1">
      <c r="M24" s="3952" t="s">
        <v>1477</v>
      </c>
      <c r="N24" s="43"/>
      <c r="O24" s="43"/>
      <c r="P24" s="1092" t="s">
        <v>458</v>
      </c>
      <c r="Q24" s="1285">
        <v>0</v>
      </c>
    </row>
    <row r="25" spans="2:17" ht="12" customHeight="1">
      <c r="M25" s="3952" t="s">
        <v>1478</v>
      </c>
      <c r="N25" s="43"/>
      <c r="O25" s="43"/>
      <c r="P25" s="1092" t="s">
        <v>17</v>
      </c>
      <c r="Q25" s="1287">
        <v>0</v>
      </c>
    </row>
    <row r="26" spans="2:17" ht="12" customHeight="1">
      <c r="M26" s="4125" t="s">
        <v>1479</v>
      </c>
      <c r="N26" s="4"/>
      <c r="O26" s="4"/>
      <c r="P26" s="1449" t="s">
        <v>514</v>
      </c>
      <c r="Q26" s="1287">
        <v>3862</v>
      </c>
    </row>
    <row r="27" spans="2:17" ht="12" customHeight="1">
      <c r="M27" s="4045" t="s">
        <v>1480</v>
      </c>
      <c r="N27" s="4046"/>
      <c r="O27" s="4046"/>
      <c r="P27" s="195"/>
      <c r="Q27" s="1289"/>
    </row>
    <row r="28" spans="2:17" ht="12" customHeight="1">
      <c r="M28" s="3957" t="s">
        <v>1481</v>
      </c>
      <c r="N28" s="40"/>
      <c r="O28" s="40"/>
      <c r="P28" s="1091" t="s">
        <v>193</v>
      </c>
      <c r="Q28" s="1287">
        <v>4098</v>
      </c>
    </row>
    <row r="29" spans="2:17" ht="12" customHeight="1">
      <c r="M29" s="3952" t="s">
        <v>1477</v>
      </c>
      <c r="N29" s="43"/>
      <c r="O29" s="43"/>
      <c r="P29" s="1092" t="s">
        <v>462</v>
      </c>
      <c r="Q29" s="1285">
        <v>0</v>
      </c>
    </row>
    <row r="30" spans="2:17" ht="12" customHeight="1">
      <c r="M30" s="3952" t="s">
        <v>1478</v>
      </c>
      <c r="N30" s="43"/>
      <c r="O30" s="43"/>
      <c r="P30" s="1092" t="s">
        <v>468</v>
      </c>
      <c r="Q30" s="1285">
        <v>0</v>
      </c>
    </row>
    <row r="31" spans="2:17" ht="12" customHeight="1">
      <c r="M31" s="4125" t="s">
        <v>1482</v>
      </c>
      <c r="N31" s="4"/>
      <c r="O31" s="4"/>
      <c r="P31" s="1449" t="s">
        <v>475</v>
      </c>
      <c r="Q31" s="1287">
        <v>4098</v>
      </c>
    </row>
    <row r="32" spans="2:17" ht="12" customHeight="1">
      <c r="M32" s="3963" t="s">
        <v>1483</v>
      </c>
      <c r="N32" s="3964"/>
      <c r="O32" s="3964"/>
      <c r="P32" s="1450" t="s">
        <v>104</v>
      </c>
      <c r="Q32" s="1296">
        <v>-236</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1484</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1485</v>
      </c>
      <c r="C10" s="3721"/>
      <c r="D10" s="3721"/>
      <c r="E10" s="3721"/>
      <c r="F10" s="3721"/>
      <c r="G10" s="3721"/>
      <c r="H10" s="3721"/>
      <c r="I10" s="3721"/>
      <c r="J10" s="3721"/>
      <c r="K10" s="1086"/>
      <c r="L10" s="181" t="s">
        <v>1486</v>
      </c>
      <c r="M10" s="155" t="s">
        <v>1487</v>
      </c>
      <c r="N10" s="158" t="s">
        <v>1488</v>
      </c>
      <c r="O10" s="1031" t="s">
        <v>1489</v>
      </c>
    </row>
    <row r="11" spans="2:24" ht="12" customHeight="1">
      <c r="B11" s="1028"/>
      <c r="K11" s="261"/>
      <c r="L11" s="181" t="s">
        <v>1490</v>
      </c>
      <c r="M11" s="162" t="s">
        <v>1491</v>
      </c>
      <c r="N11" s="158" t="s">
        <v>512</v>
      </c>
      <c r="O11" s="1031" t="s">
        <v>1492</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1493</v>
      </c>
      <c r="C14" s="4131"/>
      <c r="D14" s="4131"/>
      <c r="E14" s="4131"/>
      <c r="F14" s="4131"/>
      <c r="G14" s="4131"/>
      <c r="H14" s="4131"/>
      <c r="I14" s="4131"/>
      <c r="J14" s="4131"/>
      <c r="K14" s="1225" t="s">
        <v>528</v>
      </c>
      <c r="L14" s="1452">
        <v>3</v>
      </c>
      <c r="M14" s="1453">
        <v>6</v>
      </c>
      <c r="N14" s="1453">
        <v>0</v>
      </c>
      <c r="O14" s="1454">
        <v>4270</v>
      </c>
    </row>
    <row r="15" spans="2:24" ht="12" customHeight="1">
      <c r="B15" s="3960" t="s">
        <v>1494</v>
      </c>
      <c r="C15" s="31"/>
      <c r="D15" s="31"/>
      <c r="E15" s="31"/>
      <c r="F15" s="31"/>
      <c r="G15" s="31"/>
      <c r="H15" s="31"/>
      <c r="I15" s="31"/>
      <c r="J15" s="31"/>
      <c r="K15" s="166" t="s">
        <v>759</v>
      </c>
      <c r="L15" s="1455">
        <v>0</v>
      </c>
      <c r="M15" s="1456">
        <v>0</v>
      </c>
      <c r="N15" s="1456">
        <v>0</v>
      </c>
      <c r="O15" s="1457">
        <v>15</v>
      </c>
    </row>
    <row r="16" spans="2:24" ht="12" customHeight="1">
      <c r="B16" s="3952" t="s">
        <v>1495</v>
      </c>
      <c r="C16" s="43"/>
      <c r="D16" s="43"/>
      <c r="E16" s="43"/>
      <c r="F16" s="43"/>
      <c r="G16" s="43"/>
      <c r="H16" s="43"/>
      <c r="I16" s="43"/>
      <c r="J16" s="43"/>
      <c r="K16" s="171" t="s">
        <v>607</v>
      </c>
      <c r="L16" s="1455">
        <v>0</v>
      </c>
      <c r="M16" s="1458">
        <v>0</v>
      </c>
      <c r="N16" s="1459">
        <v>0</v>
      </c>
      <c r="O16" s="1460">
        <v>0</v>
      </c>
    </row>
    <row r="17" spans="2:18" ht="12" customHeight="1">
      <c r="B17" s="4127" t="s">
        <v>1496</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1497</v>
      </c>
      <c r="C19" s="40"/>
      <c r="D19" s="40"/>
      <c r="E19" s="40"/>
      <c r="F19" s="40"/>
      <c r="G19" s="40"/>
      <c r="H19" s="40"/>
      <c r="I19" s="40"/>
      <c r="J19" s="40"/>
      <c r="K19" s="166" t="s">
        <v>610</v>
      </c>
      <c r="L19" s="1467">
        <v>0</v>
      </c>
      <c r="M19" s="1094">
        <v>0</v>
      </c>
      <c r="N19" s="1094">
        <v>19</v>
      </c>
      <c r="O19" s="1468">
        <v>0</v>
      </c>
    </row>
    <row r="20" spans="2:18" ht="12" customHeight="1">
      <c r="B20" s="3952" t="s">
        <v>1498</v>
      </c>
      <c r="C20" s="43"/>
      <c r="D20" s="43"/>
      <c r="E20" s="43"/>
      <c r="F20" s="43"/>
      <c r="G20" s="43"/>
      <c r="H20" s="43"/>
      <c r="I20" s="43"/>
      <c r="J20" s="43"/>
      <c r="K20" s="171" t="s">
        <v>142</v>
      </c>
      <c r="L20" s="1455">
        <v>0</v>
      </c>
      <c r="M20" s="1456">
        <v>0</v>
      </c>
      <c r="N20" s="1456">
        <v>0</v>
      </c>
      <c r="O20" s="1457">
        <v>1262</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1499</v>
      </c>
      <c r="C22" s="4018"/>
      <c r="D22" s="4018"/>
      <c r="E22" s="4018"/>
      <c r="F22" s="4018"/>
      <c r="G22" s="4018"/>
      <c r="H22" s="4018"/>
      <c r="I22" s="4018"/>
      <c r="J22" s="4018"/>
      <c r="K22" s="166" t="s">
        <v>191</v>
      </c>
      <c r="L22" s="1467">
        <v>0</v>
      </c>
      <c r="M22" s="1094">
        <v>0</v>
      </c>
      <c r="N22" s="1094">
        <v>0</v>
      </c>
      <c r="O22" s="1468">
        <v>361</v>
      </c>
    </row>
    <row r="23" spans="2:18" ht="12" customHeight="1">
      <c r="B23" s="3960" t="s">
        <v>1500</v>
      </c>
      <c r="C23" s="31"/>
      <c r="D23" s="31"/>
      <c r="E23" s="31"/>
      <c r="F23" s="31"/>
      <c r="G23" s="31"/>
      <c r="H23" s="31"/>
      <c r="I23" s="31"/>
      <c r="J23" s="31"/>
      <c r="K23" s="171" t="s">
        <v>678</v>
      </c>
      <c r="L23" s="1455">
        <v>0</v>
      </c>
      <c r="M23" s="1458">
        <v>0</v>
      </c>
      <c r="N23" s="1458">
        <v>0</v>
      </c>
      <c r="O23" s="1460">
        <v>861</v>
      </c>
    </row>
    <row r="24" spans="2:18" ht="12" customHeight="1">
      <c r="B24" s="3960" t="s">
        <v>1501</v>
      </c>
      <c r="C24" s="31"/>
      <c r="D24" s="31"/>
      <c r="E24" s="31"/>
      <c r="F24" s="31"/>
      <c r="G24" s="31"/>
      <c r="H24" s="31"/>
      <c r="I24" s="31"/>
      <c r="J24" s="31"/>
      <c r="K24" s="171" t="s">
        <v>682</v>
      </c>
      <c r="L24" s="1455">
        <v>316</v>
      </c>
      <c r="M24" s="1456">
        <v>867</v>
      </c>
      <c r="N24" s="1456">
        <v>0</v>
      </c>
      <c r="O24" s="1457">
        <v>0</v>
      </c>
    </row>
    <row r="25" spans="2:18" ht="12" customHeight="1">
      <c r="B25" s="3960" t="s">
        <v>1502</v>
      </c>
      <c r="C25" s="31"/>
      <c r="D25" s="31"/>
      <c r="E25" s="31"/>
      <c r="F25" s="31"/>
      <c r="G25" s="31"/>
      <c r="H25" s="31"/>
      <c r="I25" s="31"/>
      <c r="J25" s="31"/>
      <c r="K25" s="171" t="s">
        <v>687</v>
      </c>
      <c r="L25" s="1455">
        <v>41</v>
      </c>
      <c r="M25" s="1455">
        <v>129</v>
      </c>
      <c r="N25" s="1456">
        <v>29</v>
      </c>
      <c r="O25" s="1457">
        <v>0</v>
      </c>
    </row>
    <row r="26" spans="2:18" ht="12" customHeight="1">
      <c r="B26" s="3952" t="s">
        <v>1503</v>
      </c>
      <c r="C26" s="43"/>
      <c r="D26" s="43"/>
      <c r="E26" s="43"/>
      <c r="F26" s="43"/>
      <c r="G26" s="43"/>
      <c r="H26" s="43"/>
      <c r="I26" s="43"/>
      <c r="J26" s="43"/>
      <c r="K26" s="171" t="s">
        <v>691</v>
      </c>
      <c r="L26" s="1455">
        <v>0</v>
      </c>
      <c r="M26" s="1456">
        <v>0</v>
      </c>
      <c r="N26" s="1456">
        <v>3085</v>
      </c>
      <c r="O26" s="1457">
        <v>0</v>
      </c>
    </row>
    <row r="27" spans="2:18" ht="12" customHeight="1">
      <c r="B27" s="3952" t="s">
        <v>1504</v>
      </c>
      <c r="C27" s="43"/>
      <c r="D27" s="43"/>
      <c r="E27" s="43"/>
      <c r="F27" s="43"/>
      <c r="G27" s="43"/>
      <c r="H27" s="43"/>
      <c r="I27" s="43"/>
      <c r="J27" s="43"/>
      <c r="K27" s="171" t="s">
        <v>533</v>
      </c>
      <c r="L27" s="1455">
        <v>0</v>
      </c>
      <c r="M27" s="1455">
        <v>0</v>
      </c>
      <c r="N27" s="1456">
        <v>-14</v>
      </c>
      <c r="O27" s="1457">
        <v>0</v>
      </c>
    </row>
    <row r="28" spans="2:18" ht="12" customHeight="1">
      <c r="B28" s="3952" t="s">
        <v>1505</v>
      </c>
      <c r="C28" s="43"/>
      <c r="D28" s="43"/>
      <c r="E28" s="43"/>
      <c r="F28" s="43"/>
      <c r="G28" s="43"/>
      <c r="H28" s="43"/>
      <c r="I28" s="43"/>
      <c r="J28" s="43"/>
      <c r="K28" s="171" t="s">
        <v>535</v>
      </c>
      <c r="L28" s="1455">
        <v>0</v>
      </c>
      <c r="M28" s="1456">
        <v>0</v>
      </c>
      <c r="N28" s="1456">
        <v>0</v>
      </c>
      <c r="O28" s="1457">
        <v>0</v>
      </c>
    </row>
    <row r="29" spans="2:18" ht="12" customHeight="1">
      <c r="B29" s="4133" t="s">
        <v>1506</v>
      </c>
      <c r="C29" s="4134"/>
      <c r="D29" s="4134"/>
      <c r="E29" s="4134"/>
      <c r="F29" s="4134"/>
      <c r="G29" s="4134"/>
      <c r="H29" s="4134"/>
      <c r="I29" s="4134"/>
      <c r="J29" s="4134"/>
      <c r="K29" s="182" t="s">
        <v>103</v>
      </c>
      <c r="L29" s="1469">
        <v>212</v>
      </c>
      <c r="M29" s="1469">
        <v>553</v>
      </c>
      <c r="N29" s="1469">
        <v>947</v>
      </c>
      <c r="O29" s="1470">
        <v>428</v>
      </c>
    </row>
    <row r="30" spans="2:18" ht="12" customHeight="1">
      <c r="B30" s="3963" t="s">
        <v>131</v>
      </c>
      <c r="C30" s="3964"/>
      <c r="D30" s="3964"/>
      <c r="E30" s="3964"/>
      <c r="F30" s="3964"/>
      <c r="G30" s="3964"/>
      <c r="H30" s="3964"/>
      <c r="I30" s="3964"/>
      <c r="J30" s="3964"/>
      <c r="K30" s="1082" t="s">
        <v>104</v>
      </c>
      <c r="L30" s="1471">
        <v>572</v>
      </c>
      <c r="M30" s="1471">
        <v>1555</v>
      </c>
      <c r="N30" s="1471">
        <v>4066</v>
      </c>
      <c r="O30" s="1472">
        <v>7197</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0</v>
      </c>
      <c r="S17" s="167">
        <v>0</v>
      </c>
      <c r="T17" s="167">
        <v>0</v>
      </c>
    </row>
    <row r="18" spans="2:20" ht="12" customHeight="1">
      <c r="B18" s="161"/>
      <c r="C18" s="168"/>
      <c r="D18" s="169"/>
      <c r="E18" s="169"/>
      <c r="F18" s="43" t="s">
        <v>409</v>
      </c>
      <c r="G18" s="43"/>
      <c r="H18" s="43"/>
      <c r="I18" s="43"/>
      <c r="J18" s="43"/>
      <c r="K18" s="43"/>
      <c r="L18" s="43"/>
      <c r="M18" s="43"/>
      <c r="N18" s="43"/>
      <c r="O18" s="43"/>
      <c r="P18" s="43"/>
      <c r="Q18" s="171" t="s">
        <v>410</v>
      </c>
      <c r="R18" s="172">
        <v>13</v>
      </c>
      <c r="S18" s="172">
        <v>217</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342</v>
      </c>
      <c r="S19" s="172">
        <v>367</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1749</v>
      </c>
      <c r="S20" s="167">
        <v>2066</v>
      </c>
      <c r="T20" s="167">
        <v>0</v>
      </c>
    </row>
    <row r="21" spans="2:20" ht="12" customHeight="1">
      <c r="B21" s="161"/>
      <c r="C21" s="168"/>
      <c r="D21" s="169"/>
      <c r="E21" s="43" t="s">
        <v>417</v>
      </c>
      <c r="F21" s="43"/>
      <c r="G21" s="43"/>
      <c r="H21" s="43"/>
      <c r="I21" s="43"/>
      <c r="J21" s="43"/>
      <c r="K21" s="43"/>
      <c r="L21" s="43"/>
      <c r="M21" s="43"/>
      <c r="N21" s="43"/>
      <c r="O21" s="43"/>
      <c r="P21" s="43"/>
      <c r="Q21" s="171" t="s">
        <v>106</v>
      </c>
      <c r="R21" s="172">
        <v>18074</v>
      </c>
      <c r="S21" s="172">
        <v>4155</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1355</v>
      </c>
      <c r="S23" s="172">
        <v>1426</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14114</v>
      </c>
      <c r="S26" s="172">
        <v>14298</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91818</v>
      </c>
      <c r="S27" s="172">
        <v>124285</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525</v>
      </c>
      <c r="S28" s="172">
        <v>563</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3078</v>
      </c>
      <c r="S33" s="172">
        <v>1303</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2901</v>
      </c>
      <c r="S40" s="174">
        <v>2976</v>
      </c>
      <c r="T40" s="172">
        <v>0</v>
      </c>
    </row>
    <row r="41" spans="2:20" ht="12" customHeight="1">
      <c r="B41" s="161"/>
      <c r="C41" s="168"/>
      <c r="D41" s="42" t="s">
        <v>453</v>
      </c>
      <c r="E41" s="42"/>
      <c r="F41" s="42"/>
      <c r="G41" s="42"/>
      <c r="H41" s="42"/>
      <c r="I41" s="42"/>
      <c r="J41" s="42"/>
      <c r="K41" s="42"/>
      <c r="L41" s="42"/>
      <c r="M41" s="42"/>
      <c r="N41" s="42"/>
      <c r="O41" s="42"/>
      <c r="P41" s="42"/>
      <c r="Q41" s="171" t="s">
        <v>194</v>
      </c>
      <c r="R41" s="174">
        <v>133969</v>
      </c>
      <c r="S41" s="174">
        <v>151656</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171311</v>
      </c>
      <c r="S43" s="174">
        <v>171311</v>
      </c>
      <c r="T43" s="174">
        <v>0</v>
      </c>
    </row>
    <row r="44" spans="2:20" ht="12" customHeight="1">
      <c r="B44" s="161"/>
      <c r="D44" s="153"/>
      <c r="E44" s="176"/>
      <c r="F44" s="43" t="s">
        <v>457</v>
      </c>
      <c r="G44" s="43"/>
      <c r="H44" s="43"/>
      <c r="I44" s="43"/>
      <c r="J44" s="43"/>
      <c r="K44" s="43"/>
      <c r="L44" s="43"/>
      <c r="M44" s="43"/>
      <c r="N44" s="43"/>
      <c r="O44" s="43"/>
      <c r="P44" s="43"/>
      <c r="Q44" s="177" t="s">
        <v>458</v>
      </c>
      <c r="R44" s="172">
        <v>10000</v>
      </c>
      <c r="S44" s="172">
        <v>10000</v>
      </c>
      <c r="T44" s="172">
        <v>0</v>
      </c>
    </row>
    <row r="45" spans="2:20" ht="12" customHeight="1">
      <c r="B45" s="161"/>
      <c r="D45" s="153"/>
      <c r="E45" s="40" t="s">
        <v>459</v>
      </c>
      <c r="F45" s="40"/>
      <c r="G45" s="40"/>
      <c r="H45" s="40"/>
      <c r="I45" s="40"/>
      <c r="J45" s="40"/>
      <c r="K45" s="40"/>
      <c r="L45" s="40"/>
      <c r="M45" s="40"/>
      <c r="N45" s="40"/>
      <c r="O45" s="40"/>
      <c r="P45" s="40"/>
      <c r="Q45" s="177" t="s">
        <v>460</v>
      </c>
      <c r="R45" s="172">
        <v>47253</v>
      </c>
      <c r="S45" s="172">
        <v>47253</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34799</v>
      </c>
      <c r="S47" s="172">
        <v>74132</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-5101</v>
      </c>
      <c r="S50" s="172">
        <v>-5686</v>
      </c>
      <c r="T50" s="172">
        <v>0</v>
      </c>
    </row>
    <row r="51" spans="2:23" ht="12" customHeight="1">
      <c r="B51" s="161"/>
      <c r="D51" s="41" t="s">
        <v>471</v>
      </c>
      <c r="E51" s="41"/>
      <c r="F51" s="41"/>
      <c r="G51" s="41"/>
      <c r="H51" s="41"/>
      <c r="I51" s="41"/>
      <c r="J51" s="41"/>
      <c r="K51" s="41"/>
      <c r="L51" s="41"/>
      <c r="M51" s="41"/>
      <c r="N51" s="41"/>
      <c r="O51" s="41"/>
      <c r="P51" s="41"/>
      <c r="Q51" s="177" t="s">
        <v>136</v>
      </c>
      <c r="R51" s="172">
        <v>258262</v>
      </c>
      <c r="S51" s="172">
        <v>297010</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258262</v>
      </c>
      <c r="S53" s="172">
        <v>297010</v>
      </c>
      <c r="T53" s="172">
        <v>0</v>
      </c>
    </row>
    <row r="54" spans="2:23" ht="12" customHeight="1">
      <c r="B54" s="161"/>
      <c r="D54" s="42" t="s">
        <v>476</v>
      </c>
      <c r="E54" s="42"/>
      <c r="F54" s="42"/>
      <c r="G54" s="42"/>
      <c r="H54" s="42"/>
      <c r="I54" s="42"/>
      <c r="J54" s="42"/>
      <c r="K54" s="42"/>
      <c r="L54" s="42"/>
      <c r="M54" s="42"/>
      <c r="N54" s="42"/>
      <c r="O54" s="42"/>
      <c r="P54" s="42"/>
      <c r="Q54" s="177" t="s">
        <v>104</v>
      </c>
      <c r="R54" s="172">
        <v>392231</v>
      </c>
      <c r="S54" s="172">
        <v>448666</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1507</v>
      </c>
      <c r="C4" s="150"/>
      <c r="D4" s="12" t="s">
        <v>852</v>
      </c>
      <c r="E4" s="12"/>
      <c r="F4" s="12"/>
      <c r="G4" s="12"/>
      <c r="H4" s="12"/>
      <c r="I4" s="12"/>
      <c r="J4" s="152"/>
      <c r="K4" s="152"/>
      <c r="L4" s="152"/>
      <c r="M4" s="152"/>
    </row>
    <row r="5" spans="2:13" ht="12" customHeight="1">
      <c r="B5" s="153">
        <v>2023.4</v>
      </c>
      <c r="C5" s="150"/>
      <c r="D5" s="14" t="s">
        <v>1508</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1509</v>
      </c>
      <c r="E8" s="1085"/>
      <c r="F8" s="1085"/>
      <c r="G8" s="1221" t="s">
        <v>1510</v>
      </c>
      <c r="H8" s="1085" t="s">
        <v>1430</v>
      </c>
      <c r="I8" s="1085" t="s">
        <v>1511</v>
      </c>
      <c r="J8" s="1085"/>
      <c r="K8" s="1027" t="s">
        <v>1512</v>
      </c>
    </row>
    <row r="9" spans="2:13" ht="12" customHeight="1">
      <c r="B9" s="1028"/>
      <c r="C9" s="261"/>
      <c r="D9" s="181" t="s">
        <v>1513</v>
      </c>
      <c r="E9" s="183" t="s">
        <v>1509</v>
      </c>
      <c r="F9" s="181" t="s">
        <v>1429</v>
      </c>
      <c r="G9" s="181" t="s">
        <v>1514</v>
      </c>
      <c r="H9" s="181" t="s">
        <v>732</v>
      </c>
      <c r="I9" s="181" t="s">
        <v>1515</v>
      </c>
      <c r="J9" s="181" t="s">
        <v>1516</v>
      </c>
      <c r="K9" s="1029" t="s">
        <v>1517</v>
      </c>
    </row>
    <row r="10" spans="2:13" ht="12" customHeight="1">
      <c r="B10" s="1300" t="s">
        <v>1518</v>
      </c>
      <c r="C10" s="1086"/>
      <c r="D10" s="181" t="s">
        <v>1519</v>
      </c>
      <c r="E10" s="181" t="s">
        <v>1520</v>
      </c>
      <c r="F10" s="181" t="s">
        <v>1432</v>
      </c>
      <c r="G10" s="181" t="s">
        <v>1521</v>
      </c>
      <c r="H10" s="181" t="s">
        <v>1432</v>
      </c>
      <c r="I10" s="181" t="s">
        <v>1522</v>
      </c>
      <c r="J10" s="181" t="s">
        <v>1436</v>
      </c>
      <c r="K10" s="1029" t="s">
        <v>1523</v>
      </c>
    </row>
    <row r="11" spans="2:13" ht="12" customHeight="1">
      <c r="B11" s="1028"/>
      <c r="C11" s="261"/>
      <c r="D11" s="181" t="s">
        <v>1441</v>
      </c>
      <c r="E11" s="181"/>
      <c r="F11" s="181" t="s">
        <v>1524</v>
      </c>
      <c r="G11" s="181" t="s">
        <v>1433</v>
      </c>
      <c r="H11" s="181" t="s">
        <v>1524</v>
      </c>
      <c r="I11" s="181" t="s">
        <v>1442</v>
      </c>
      <c r="J11" s="181" t="s">
        <v>1441</v>
      </c>
      <c r="K11" s="1029" t="s">
        <v>1442</v>
      </c>
    </row>
    <row r="12" spans="2:13" ht="12" customHeight="1">
      <c r="B12" s="1028"/>
      <c r="C12" s="261"/>
      <c r="D12" s="181"/>
      <c r="E12" s="181"/>
      <c r="F12" s="181"/>
      <c r="G12" s="181" t="s">
        <v>1524</v>
      </c>
      <c r="H12" s="181"/>
      <c r="I12" s="181" t="s">
        <v>1441</v>
      </c>
      <c r="J12" s="181"/>
      <c r="K12" s="1029" t="s">
        <v>1441</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1525</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1526</v>
      </c>
      <c r="C18" s="182" t="s">
        <v>475</v>
      </c>
      <c r="D18" s="1475"/>
      <c r="E18" s="1475"/>
      <c r="F18" s="271"/>
      <c r="G18" s="271"/>
      <c r="H18" s="271"/>
      <c r="I18" s="271"/>
      <c r="J18" s="271"/>
      <c r="K18" s="1076"/>
    </row>
    <row r="19" spans="2:11" ht="12" customHeight="1">
      <c r="B19" s="1476" t="s">
        <v>1527</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1528</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1529</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1530</v>
      </c>
      <c r="C4" s="28"/>
      <c r="D4" s="28"/>
      <c r="E4" s="28"/>
      <c r="F4" s="28"/>
      <c r="G4" s="28"/>
      <c r="H4" s="150"/>
      <c r="I4" s="150"/>
      <c r="J4" s="12" t="s">
        <v>1531</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1532</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0</v>
      </c>
      <c r="Q16" s="167">
        <v>0</v>
      </c>
    </row>
    <row r="17" spans="2:17" ht="12" customHeight="1">
      <c r="B17" s="1039"/>
      <c r="C17" s="169"/>
      <c r="D17" s="43" t="s">
        <v>409</v>
      </c>
      <c r="E17" s="43"/>
      <c r="F17" s="43"/>
      <c r="G17" s="43"/>
      <c r="H17" s="43"/>
      <c r="I17" s="43"/>
      <c r="J17" s="43"/>
      <c r="K17" s="43"/>
      <c r="L17" s="43"/>
      <c r="M17" s="43"/>
      <c r="N17" s="43"/>
      <c r="O17" s="171" t="s">
        <v>410</v>
      </c>
      <c r="P17" s="172">
        <v>13</v>
      </c>
      <c r="Q17" s="172">
        <v>217</v>
      </c>
    </row>
    <row r="18" spans="2:17" ht="12" customHeight="1">
      <c r="B18" s="1039"/>
      <c r="C18" s="169"/>
      <c r="D18" s="43" t="s">
        <v>412</v>
      </c>
      <c r="E18" s="43"/>
      <c r="F18" s="43"/>
      <c r="G18" s="43"/>
      <c r="H18" s="43"/>
      <c r="I18" s="43"/>
      <c r="J18" s="43"/>
      <c r="K18" s="43"/>
      <c r="L18" s="43"/>
      <c r="M18" s="43"/>
      <c r="N18" s="43"/>
      <c r="O18" s="171" t="s">
        <v>413</v>
      </c>
      <c r="P18" s="172">
        <v>342</v>
      </c>
      <c r="Q18" s="172">
        <v>367</v>
      </c>
    </row>
    <row r="19" spans="2:17" ht="12" customHeight="1">
      <c r="B19" s="1039"/>
      <c r="C19" s="169"/>
      <c r="D19" s="43" t="s">
        <v>1533</v>
      </c>
      <c r="E19" s="43"/>
      <c r="F19" s="43"/>
      <c r="G19" s="43"/>
      <c r="H19" s="43"/>
      <c r="I19" s="43"/>
      <c r="J19" s="43"/>
      <c r="K19" s="43"/>
      <c r="L19" s="43"/>
      <c r="M19" s="43"/>
      <c r="N19" s="43"/>
      <c r="O19" s="171" t="s">
        <v>416</v>
      </c>
      <c r="P19" s="172">
        <v>1749</v>
      </c>
      <c r="Q19" s="172">
        <v>2066</v>
      </c>
    </row>
    <row r="20" spans="2:17" ht="12" customHeight="1">
      <c r="B20" s="1039"/>
      <c r="C20" s="43" t="s">
        <v>417</v>
      </c>
      <c r="D20" s="43"/>
      <c r="E20" s="43"/>
      <c r="F20" s="43"/>
      <c r="G20" s="43"/>
      <c r="H20" s="43"/>
      <c r="I20" s="43"/>
      <c r="J20" s="43"/>
      <c r="K20" s="43"/>
      <c r="L20" s="43"/>
      <c r="M20" s="43"/>
      <c r="N20" s="43"/>
      <c r="O20" s="171" t="s">
        <v>106</v>
      </c>
      <c r="P20" s="172">
        <v>18074</v>
      </c>
      <c r="Q20" s="172">
        <v>4155</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1355</v>
      </c>
      <c r="Q22" s="172">
        <v>1426</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14114</v>
      </c>
      <c r="Q25" s="172">
        <v>14298</v>
      </c>
    </row>
    <row r="26" spans="2:17" ht="12" customHeight="1">
      <c r="B26" s="1039"/>
      <c r="C26" s="43" t="s">
        <v>427</v>
      </c>
      <c r="D26" s="43"/>
      <c r="E26" s="43"/>
      <c r="F26" s="43"/>
      <c r="G26" s="43"/>
      <c r="H26" s="43"/>
      <c r="I26" s="43"/>
      <c r="J26" s="43"/>
      <c r="K26" s="43"/>
      <c r="L26" s="43"/>
      <c r="M26" s="43"/>
      <c r="N26" s="43"/>
      <c r="O26" s="171" t="s">
        <v>428</v>
      </c>
      <c r="P26" s="172">
        <v>91818</v>
      </c>
      <c r="Q26" s="172">
        <v>124285</v>
      </c>
    </row>
    <row r="27" spans="2:17" ht="12" customHeight="1">
      <c r="B27" s="1039"/>
      <c r="C27" s="43" t="s">
        <v>430</v>
      </c>
      <c r="D27" s="43"/>
      <c r="E27" s="43"/>
      <c r="F27" s="43"/>
      <c r="G27" s="43"/>
      <c r="H27" s="43"/>
      <c r="I27" s="43"/>
      <c r="J27" s="43"/>
      <c r="K27" s="43"/>
      <c r="L27" s="43"/>
      <c r="M27" s="43"/>
      <c r="N27" s="43"/>
      <c r="O27" s="171" t="s">
        <v>431</v>
      </c>
      <c r="P27" s="172">
        <v>525</v>
      </c>
      <c r="Q27" s="172">
        <v>563</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1534</v>
      </c>
      <c r="D32" s="31"/>
      <c r="E32" s="31"/>
      <c r="F32" s="31"/>
      <c r="G32" s="31"/>
      <c r="H32" s="31"/>
      <c r="I32" s="31"/>
      <c r="J32" s="31"/>
      <c r="K32" s="31"/>
      <c r="L32" s="31"/>
      <c r="M32" s="31"/>
      <c r="N32" s="31"/>
      <c r="O32" s="171" t="s">
        <v>439</v>
      </c>
      <c r="P32" s="172">
        <v>3078</v>
      </c>
      <c r="Q32" s="172">
        <v>1303</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2901</v>
      </c>
      <c r="Q39" s="174">
        <v>2976</v>
      </c>
    </row>
    <row r="40" spans="2:17" ht="12" customHeight="1">
      <c r="B40" s="4031" t="s">
        <v>453</v>
      </c>
      <c r="C40" s="42"/>
      <c r="D40" s="42"/>
      <c r="E40" s="42"/>
      <c r="F40" s="42"/>
      <c r="G40" s="42"/>
      <c r="H40" s="42"/>
      <c r="I40" s="42"/>
      <c r="J40" s="42"/>
      <c r="K40" s="42"/>
      <c r="L40" s="42"/>
      <c r="M40" s="42"/>
      <c r="N40" s="42"/>
      <c r="O40" s="171" t="s">
        <v>194</v>
      </c>
      <c r="P40" s="174">
        <v>133969</v>
      </c>
      <c r="Q40" s="174">
        <v>151656</v>
      </c>
    </row>
    <row r="41" spans="2:17" ht="12" customHeight="1">
      <c r="B41" s="4042"/>
      <c r="C41" s="11"/>
      <c r="D41" s="11"/>
      <c r="E41" s="11"/>
      <c r="F41" s="11"/>
      <c r="G41" s="11"/>
      <c r="H41" s="11"/>
      <c r="I41" s="11"/>
      <c r="J41" s="11"/>
      <c r="K41" s="11"/>
      <c r="L41" s="11"/>
      <c r="M41" s="11"/>
      <c r="N41" s="11"/>
      <c r="P41" s="167"/>
      <c r="Q41" s="167"/>
    </row>
    <row r="42" spans="2:17" ht="12" customHeight="1">
      <c r="B42" s="4135" t="s">
        <v>1535</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171311</v>
      </c>
      <c r="Q44" s="172">
        <v>171311</v>
      </c>
    </row>
    <row r="45" spans="2:17" ht="12" customHeight="1">
      <c r="B45" s="1036"/>
      <c r="C45" s="165"/>
      <c r="D45" s="43" t="s">
        <v>457</v>
      </c>
      <c r="E45" s="43"/>
      <c r="F45" s="43"/>
      <c r="G45" s="43"/>
      <c r="H45" s="43"/>
      <c r="I45" s="43"/>
      <c r="J45" s="43"/>
      <c r="K45" s="43"/>
      <c r="L45" s="43"/>
      <c r="M45" s="43"/>
      <c r="N45" s="43"/>
      <c r="O45" s="166" t="s">
        <v>458</v>
      </c>
      <c r="P45" s="172">
        <v>10000</v>
      </c>
      <c r="Q45" s="172">
        <v>10000</v>
      </c>
    </row>
    <row r="46" spans="2:17" ht="12" customHeight="1">
      <c r="B46" s="1039"/>
      <c r="C46" s="43" t="s">
        <v>459</v>
      </c>
      <c r="D46" s="43"/>
      <c r="E46" s="43"/>
      <c r="F46" s="43"/>
      <c r="G46" s="43"/>
      <c r="H46" s="43"/>
      <c r="I46" s="43"/>
      <c r="J46" s="43"/>
      <c r="K46" s="43"/>
      <c r="L46" s="43"/>
      <c r="M46" s="43"/>
      <c r="N46" s="43"/>
      <c r="O46" s="171" t="s">
        <v>460</v>
      </c>
      <c r="P46" s="172">
        <v>47253</v>
      </c>
      <c r="Q46" s="172">
        <v>47253</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34799</v>
      </c>
      <c r="Q48" s="172">
        <v>74132</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-5101</v>
      </c>
      <c r="Q50" s="172">
        <v>-5686</v>
      </c>
    </row>
    <row r="51" spans="2:21" ht="12" customHeight="1">
      <c r="B51" s="4031" t="s">
        <v>474</v>
      </c>
      <c r="C51" s="42"/>
      <c r="D51" s="42"/>
      <c r="E51" s="42"/>
      <c r="F51" s="42"/>
      <c r="G51" s="42"/>
      <c r="H51" s="42"/>
      <c r="I51" s="42"/>
      <c r="J51" s="42"/>
      <c r="K51" s="42"/>
      <c r="L51" s="42"/>
      <c r="M51" s="42"/>
      <c r="N51" s="42"/>
      <c r="O51" s="171" t="s">
        <v>475</v>
      </c>
      <c r="P51" s="174">
        <v>258262</v>
      </c>
      <c r="Q51" s="174">
        <v>297010</v>
      </c>
    </row>
    <row r="52" spans="2:21" ht="12" customHeight="1">
      <c r="B52" s="4136" t="s">
        <v>476</v>
      </c>
      <c r="C52" s="3720"/>
      <c r="D52" s="3720"/>
      <c r="E52" s="3720"/>
      <c r="F52" s="3720"/>
      <c r="G52" s="3720"/>
      <c r="H52" s="3720"/>
      <c r="I52" s="3720"/>
      <c r="J52" s="3720"/>
      <c r="K52" s="3720"/>
      <c r="L52" s="3720"/>
      <c r="M52" s="3720"/>
      <c r="N52" s="3720"/>
      <c r="O52" s="194" t="s">
        <v>104</v>
      </c>
      <c r="P52" s="174">
        <v>392231</v>
      </c>
      <c r="Q52" s="174">
        <v>448666</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1536</v>
      </c>
      <c r="C4" s="28"/>
      <c r="D4" s="28"/>
      <c r="E4" s="28"/>
      <c r="F4" s="28"/>
      <c r="G4" s="28"/>
      <c r="H4" s="15" t="s">
        <v>1531</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57825</v>
      </c>
      <c r="O12" s="167">
        <v>55675</v>
      </c>
    </row>
    <row r="13" spans="2:23" ht="12" customHeight="1">
      <c r="B13" s="1039"/>
      <c r="C13" s="169"/>
      <c r="D13" s="8" t="s">
        <v>484</v>
      </c>
      <c r="E13" s="8"/>
      <c r="F13" s="8"/>
      <c r="G13" s="8"/>
      <c r="H13" s="8"/>
      <c r="I13" s="8"/>
      <c r="J13" s="8"/>
      <c r="K13" s="8"/>
      <c r="L13" s="8"/>
      <c r="M13" s="171" t="s">
        <v>405</v>
      </c>
      <c r="N13" s="172">
        <v>0</v>
      </c>
      <c r="O13" s="172">
        <v>34048</v>
      </c>
    </row>
    <row r="14" spans="2:23" ht="12" customHeight="1">
      <c r="B14" s="1039"/>
      <c r="C14" s="169"/>
      <c r="D14" s="8" t="s">
        <v>485</v>
      </c>
      <c r="E14" s="8"/>
      <c r="F14" s="8"/>
      <c r="G14" s="8"/>
      <c r="H14" s="8"/>
      <c r="I14" s="8"/>
      <c r="J14" s="8"/>
      <c r="K14" s="8"/>
      <c r="L14" s="8"/>
      <c r="M14" s="171" t="s">
        <v>192</v>
      </c>
      <c r="N14" s="174">
        <v>15888</v>
      </c>
      <c r="O14" s="174">
        <v>49207</v>
      </c>
    </row>
    <row r="15" spans="2:23" ht="12" customHeight="1">
      <c r="B15" s="1039"/>
      <c r="C15" s="42" t="s">
        <v>487</v>
      </c>
      <c r="D15" s="42"/>
      <c r="E15" s="42"/>
      <c r="F15" s="42"/>
      <c r="G15" s="42"/>
      <c r="H15" s="42"/>
      <c r="I15" s="42"/>
      <c r="J15" s="42"/>
      <c r="K15" s="42"/>
      <c r="L15" s="42"/>
      <c r="M15" s="171" t="s">
        <v>410</v>
      </c>
      <c r="N15" s="172">
        <v>41937</v>
      </c>
      <c r="O15" s="172">
        <v>40516</v>
      </c>
    </row>
    <row r="16" spans="2:23" ht="12" customHeight="1">
      <c r="B16" s="1039"/>
      <c r="C16" s="169"/>
      <c r="D16" s="8" t="s">
        <v>488</v>
      </c>
      <c r="E16" s="8"/>
      <c r="F16" s="8"/>
      <c r="G16" s="8"/>
      <c r="H16" s="8"/>
      <c r="I16" s="8"/>
      <c r="J16" s="8"/>
      <c r="K16" s="8"/>
      <c r="L16" s="8"/>
      <c r="M16" s="171" t="s">
        <v>413</v>
      </c>
      <c r="N16" s="174">
        <v>147</v>
      </c>
      <c r="O16" s="174">
        <v>717</v>
      </c>
    </row>
    <row r="17" spans="2:15" ht="12" customHeight="1">
      <c r="B17" s="1039"/>
      <c r="C17" s="42" t="s">
        <v>489</v>
      </c>
      <c r="D17" s="42"/>
      <c r="E17" s="42"/>
      <c r="F17" s="42"/>
      <c r="G17" s="42"/>
      <c r="H17" s="42"/>
      <c r="I17" s="42"/>
      <c r="J17" s="42"/>
      <c r="K17" s="42"/>
      <c r="L17" s="42"/>
      <c r="M17" s="171" t="s">
        <v>416</v>
      </c>
      <c r="N17" s="167">
        <v>42084</v>
      </c>
      <c r="O17" s="167">
        <v>41233</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42084</v>
      </c>
      <c r="O20" s="174">
        <v>41233</v>
      </c>
    </row>
    <row r="21" spans="2:15" ht="12" customHeight="1">
      <c r="B21" s="1039"/>
      <c r="C21" s="169"/>
      <c r="D21" s="8" t="s">
        <v>494</v>
      </c>
      <c r="E21" s="8"/>
      <c r="F21" s="8"/>
      <c r="G21" s="8"/>
      <c r="H21" s="8"/>
      <c r="I21" s="8"/>
      <c r="J21" s="8"/>
      <c r="K21" s="8"/>
      <c r="L21" s="8"/>
      <c r="M21" s="171" t="s">
        <v>142</v>
      </c>
      <c r="N21" s="172">
        <v>24228</v>
      </c>
      <c r="O21" s="172">
        <v>-4929</v>
      </c>
    </row>
    <row r="22" spans="2:15" ht="12" customHeight="1">
      <c r="B22" s="1039"/>
      <c r="C22" s="169"/>
      <c r="D22" s="8" t="s">
        <v>495</v>
      </c>
      <c r="E22" s="8"/>
      <c r="F22" s="8"/>
      <c r="G22" s="8"/>
      <c r="H22" s="8"/>
      <c r="I22" s="8"/>
      <c r="J22" s="8"/>
      <c r="K22" s="8"/>
      <c r="L22" s="8"/>
      <c r="M22" s="171" t="s">
        <v>144</v>
      </c>
      <c r="N22" s="174">
        <v>6382</v>
      </c>
      <c r="O22" s="174">
        <v>-11057</v>
      </c>
    </row>
    <row r="23" spans="2:15" ht="12" customHeight="1">
      <c r="B23" s="1039"/>
      <c r="C23" s="5" t="s">
        <v>496</v>
      </c>
      <c r="D23" s="5"/>
      <c r="E23" s="5"/>
      <c r="F23" s="5"/>
      <c r="G23" s="5"/>
      <c r="H23" s="5"/>
      <c r="I23" s="5"/>
      <c r="J23" s="5"/>
      <c r="K23" s="5"/>
      <c r="L23" s="5"/>
      <c r="M23" s="171" t="s">
        <v>107</v>
      </c>
      <c r="N23" s="172">
        <v>17846</v>
      </c>
      <c r="O23" s="172">
        <v>6128</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3862</v>
      </c>
      <c r="O25" s="167">
        <v>14910</v>
      </c>
    </row>
    <row r="26" spans="2:15" ht="12" customHeight="1">
      <c r="B26" s="1039"/>
      <c r="C26" s="169"/>
      <c r="D26" s="169"/>
      <c r="E26" s="8" t="s">
        <v>499</v>
      </c>
      <c r="F26" s="8"/>
      <c r="G26" s="8"/>
      <c r="H26" s="8"/>
      <c r="I26" s="8"/>
      <c r="J26" s="8"/>
      <c r="K26" s="8"/>
      <c r="L26" s="8"/>
      <c r="M26" s="171" t="s">
        <v>190</v>
      </c>
      <c r="N26" s="172">
        <v>4098</v>
      </c>
      <c r="O26" s="172">
        <v>10972</v>
      </c>
    </row>
    <row r="27" spans="2:15" ht="12" customHeight="1">
      <c r="B27" s="1039"/>
      <c r="C27" s="169"/>
      <c r="D27" s="169"/>
      <c r="E27" s="8" t="s">
        <v>500</v>
      </c>
      <c r="F27" s="8"/>
      <c r="G27" s="8"/>
      <c r="H27" s="8"/>
      <c r="I27" s="8"/>
      <c r="J27" s="8"/>
      <c r="K27" s="8"/>
      <c r="L27" s="8"/>
      <c r="M27" s="171" t="s">
        <v>425</v>
      </c>
      <c r="N27" s="172">
        <v>2150</v>
      </c>
      <c r="O27" s="172">
        <v>2111</v>
      </c>
    </row>
    <row r="28" spans="2:15" ht="12" customHeight="1">
      <c r="B28" s="1039"/>
      <c r="C28" s="169"/>
      <c r="D28" s="169"/>
      <c r="E28" s="8" t="s">
        <v>491</v>
      </c>
      <c r="F28" s="8"/>
      <c r="G28" s="8"/>
      <c r="H28" s="8"/>
      <c r="I28" s="8"/>
      <c r="J28" s="8"/>
      <c r="K28" s="8"/>
      <c r="L28" s="8"/>
      <c r="M28" s="171" t="s">
        <v>431</v>
      </c>
      <c r="N28" s="172">
        <v>1555</v>
      </c>
      <c r="O28" s="172">
        <v>1127</v>
      </c>
    </row>
    <row r="29" spans="2:15" ht="12" customHeight="1">
      <c r="B29" s="1039"/>
      <c r="C29" s="169"/>
      <c r="D29" s="8" t="s">
        <v>502</v>
      </c>
      <c r="E29" s="8"/>
      <c r="F29" s="8"/>
      <c r="G29" s="8"/>
      <c r="H29" s="8"/>
      <c r="I29" s="8"/>
      <c r="J29" s="8"/>
      <c r="K29" s="8"/>
      <c r="L29" s="8"/>
      <c r="M29" s="171" t="s">
        <v>503</v>
      </c>
      <c r="N29" s="174">
        <v>4066</v>
      </c>
      <c r="O29" s="174">
        <v>4665</v>
      </c>
    </row>
    <row r="30" spans="2:15" ht="12" customHeight="1">
      <c r="B30" s="1039"/>
      <c r="C30" s="42" t="s">
        <v>504</v>
      </c>
      <c r="D30" s="42"/>
      <c r="E30" s="42"/>
      <c r="F30" s="42"/>
      <c r="G30" s="42"/>
      <c r="H30" s="42"/>
      <c r="I30" s="42"/>
      <c r="J30" s="42"/>
      <c r="K30" s="42"/>
      <c r="L30" s="42"/>
      <c r="M30" s="171" t="s">
        <v>108</v>
      </c>
      <c r="N30" s="174">
        <v>25381</v>
      </c>
      <c r="O30" s="174">
        <v>17969</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16703</v>
      </c>
      <c r="O32" s="174">
        <v>23264</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9332</v>
      </c>
      <c r="O35" s="167">
        <v>5225</v>
      </c>
    </row>
    <row r="36" spans="2:15" ht="12" customHeight="1">
      <c r="B36" s="1036"/>
      <c r="C36" s="43" t="s">
        <v>510</v>
      </c>
      <c r="D36" s="43"/>
      <c r="E36" s="43"/>
      <c r="F36" s="43"/>
      <c r="G36" s="43"/>
      <c r="H36" s="43"/>
      <c r="I36" s="43"/>
      <c r="J36" s="43"/>
      <c r="K36" s="43"/>
      <c r="L36" s="43"/>
      <c r="M36" s="166" t="s">
        <v>17</v>
      </c>
      <c r="N36" s="167">
        <v>1537</v>
      </c>
      <c r="O36" s="167">
        <v>-6056</v>
      </c>
    </row>
    <row r="37" spans="2:15" ht="12" customHeight="1">
      <c r="B37" s="1039"/>
      <c r="C37" s="31" t="s">
        <v>511</v>
      </c>
      <c r="D37" s="31"/>
      <c r="E37" s="31"/>
      <c r="F37" s="31"/>
      <c r="G37" s="31"/>
      <c r="H37" s="31"/>
      <c r="I37" s="31"/>
      <c r="J37" s="31"/>
      <c r="K37" s="31"/>
      <c r="L37" s="31"/>
      <c r="M37" s="171" t="s">
        <v>458</v>
      </c>
      <c r="N37" s="172">
        <v>-334</v>
      </c>
      <c r="O37" s="172">
        <v>-2249</v>
      </c>
    </row>
    <row r="38" spans="2:15" ht="12" customHeight="1">
      <c r="B38" s="1039"/>
      <c r="C38" s="8" t="s">
        <v>512</v>
      </c>
      <c r="D38" s="8"/>
      <c r="E38" s="8"/>
      <c r="F38" s="8"/>
      <c r="G38" s="8"/>
      <c r="H38" s="8"/>
      <c r="I38" s="8"/>
      <c r="J38" s="8"/>
      <c r="K38" s="8"/>
      <c r="L38" s="8"/>
      <c r="M38" s="171" t="s">
        <v>16</v>
      </c>
      <c r="N38" s="174">
        <v>174</v>
      </c>
      <c r="O38" s="174">
        <v>181</v>
      </c>
    </row>
    <row r="39" spans="2:15" ht="12" customHeight="1">
      <c r="B39" s="1039"/>
      <c r="C39" s="42" t="s">
        <v>513</v>
      </c>
      <c r="D39" s="42"/>
      <c r="E39" s="42"/>
      <c r="F39" s="42"/>
      <c r="G39" s="42"/>
      <c r="H39" s="42"/>
      <c r="I39" s="42"/>
      <c r="J39" s="42"/>
      <c r="K39" s="42"/>
      <c r="L39" s="42"/>
      <c r="M39" s="171" t="s">
        <v>514</v>
      </c>
      <c r="N39" s="174">
        <v>10361</v>
      </c>
      <c r="O39" s="174">
        <v>-3261</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551</v>
      </c>
      <c r="O47" s="167">
        <v>620</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1537</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27615</v>
      </c>
      <c r="O50" s="174">
        <v>20623</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6611</v>
      </c>
      <c r="O52" s="167">
        <v>5131</v>
      </c>
    </row>
    <row r="53" spans="2:17" ht="12" customHeight="1">
      <c r="B53" s="1039"/>
      <c r="C53" s="31" t="s">
        <v>529</v>
      </c>
      <c r="D53" s="31"/>
      <c r="E53" s="31"/>
      <c r="F53" s="31"/>
      <c r="G53" s="31"/>
      <c r="H53" s="31"/>
      <c r="I53" s="31"/>
      <c r="J53" s="31"/>
      <c r="K53" s="31"/>
      <c r="L53" s="31"/>
      <c r="M53" s="171" t="s">
        <v>466</v>
      </c>
      <c r="N53" s="172">
        <v>337</v>
      </c>
      <c r="O53" s="172">
        <v>176</v>
      </c>
    </row>
    <row r="54" spans="2:17" ht="12" customHeight="1">
      <c r="B54" s="1039"/>
      <c r="C54" s="42" t="s">
        <v>530</v>
      </c>
      <c r="D54" s="42"/>
      <c r="E54" s="42"/>
      <c r="F54" s="42"/>
      <c r="G54" s="42"/>
      <c r="H54" s="42"/>
      <c r="I54" s="42"/>
      <c r="J54" s="42"/>
      <c r="K54" s="42"/>
      <c r="L54" s="42"/>
      <c r="M54" s="171" t="s">
        <v>136</v>
      </c>
      <c r="N54" s="174">
        <v>6948</v>
      </c>
      <c r="O54" s="174">
        <v>5307</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20667</v>
      </c>
      <c r="O56" s="172">
        <v>15316</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1538</v>
      </c>
      <c r="C4" s="28"/>
      <c r="D4" s="28"/>
      <c r="E4" s="28"/>
      <c r="F4" s="28"/>
      <c r="G4" s="28"/>
      <c r="H4" s="28"/>
      <c r="I4" s="28"/>
      <c r="J4" s="28"/>
      <c r="K4" s="150"/>
      <c r="L4" s="4138" t="s">
        <v>1539</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1540</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1541</v>
      </c>
      <c r="N7" s="3944" t="s">
        <v>1542</v>
      </c>
      <c r="O7" s="3946"/>
      <c r="P7" s="3946"/>
      <c r="Q7" s="3945"/>
      <c r="R7" s="1482" t="s">
        <v>1180</v>
      </c>
      <c r="S7" s="1221" t="s">
        <v>1180</v>
      </c>
      <c r="T7" s="1221" t="s">
        <v>1180</v>
      </c>
      <c r="U7" s="1221" t="s">
        <v>1184</v>
      </c>
      <c r="V7" s="3944" t="s">
        <v>1543</v>
      </c>
      <c r="W7" s="3946"/>
      <c r="X7" s="3946"/>
      <c r="Y7" s="3945"/>
      <c r="Z7" s="1483" t="s">
        <v>1191</v>
      </c>
    </row>
    <row r="8" spans="2:36" ht="12" customHeight="1">
      <c r="B8" s="1028"/>
      <c r="K8" s="181"/>
      <c r="L8" s="181" t="s">
        <v>1185</v>
      </c>
      <c r="M8" s="181" t="s">
        <v>1544</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1545</v>
      </c>
      <c r="T9" s="181" t="s">
        <v>1546</v>
      </c>
      <c r="U9" s="183" t="s">
        <v>1199</v>
      </c>
      <c r="V9" s="161" t="s">
        <v>1547</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1548</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1549</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7123</v>
      </c>
      <c r="M14" s="1486">
        <v>238</v>
      </c>
      <c r="N14" s="1049">
        <v>25991</v>
      </c>
      <c r="O14" s="1049">
        <v>0</v>
      </c>
      <c r="P14" s="1049">
        <v>7756</v>
      </c>
      <c r="Q14" s="1049">
        <v>18235</v>
      </c>
      <c r="R14" s="1049">
        <v>5077</v>
      </c>
      <c r="S14" s="1049">
        <v>0</v>
      </c>
      <c r="T14" s="1049">
        <v>4909</v>
      </c>
      <c r="U14" s="1049">
        <v>18403</v>
      </c>
      <c r="V14" s="1049">
        <v>11117</v>
      </c>
      <c r="W14" s="1049">
        <v>0</v>
      </c>
      <c r="X14" s="1049">
        <v>2999</v>
      </c>
      <c r="Y14" s="1049">
        <v>8118</v>
      </c>
      <c r="Z14" s="1487">
        <v>44</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7123</v>
      </c>
      <c r="M17" s="1488">
        <v>238</v>
      </c>
      <c r="N17" s="1489">
        <v>25991</v>
      </c>
      <c r="O17" s="1489">
        <v>0</v>
      </c>
      <c r="P17" s="1489">
        <v>7756</v>
      </c>
      <c r="Q17" s="1489">
        <v>18235</v>
      </c>
      <c r="R17" s="1489">
        <v>5077</v>
      </c>
      <c r="S17" s="1489">
        <v>0</v>
      </c>
      <c r="T17" s="1489">
        <v>4909</v>
      </c>
      <c r="U17" s="1489">
        <v>18403</v>
      </c>
      <c r="V17" s="1489">
        <v>11117</v>
      </c>
      <c r="W17" s="1489">
        <v>0</v>
      </c>
      <c r="X17" s="1489">
        <v>2999</v>
      </c>
      <c r="Y17" s="1489">
        <v>8118</v>
      </c>
      <c r="Z17" s="1487">
        <v>44</v>
      </c>
    </row>
    <row r="18" spans="2:26" ht="12" customHeight="1">
      <c r="B18" s="1036"/>
      <c r="C18" s="164"/>
      <c r="D18" s="164"/>
      <c r="E18" s="164"/>
      <c r="F18" s="164"/>
      <c r="G18" s="43" t="s">
        <v>1149</v>
      </c>
      <c r="H18" s="43"/>
      <c r="I18" s="43"/>
      <c r="J18" s="43"/>
      <c r="K18" s="171" t="s">
        <v>106</v>
      </c>
      <c r="L18" s="1486">
        <v>0</v>
      </c>
      <c r="M18" s="1488">
        <v>0</v>
      </c>
      <c r="N18" s="1489">
        <v>0</v>
      </c>
      <c r="O18" s="1489">
        <v>0</v>
      </c>
      <c r="P18" s="1489">
        <v>0</v>
      </c>
      <c r="Q18" s="1489">
        <v>0</v>
      </c>
      <c r="R18" s="1489">
        <v>0</v>
      </c>
      <c r="S18" s="1489">
        <v>0</v>
      </c>
      <c r="T18" s="1489">
        <v>0</v>
      </c>
      <c r="U18" s="1489">
        <v>0</v>
      </c>
      <c r="V18" s="1489">
        <v>0</v>
      </c>
      <c r="W18" s="1489">
        <v>0</v>
      </c>
      <c r="X18" s="1489">
        <v>0</v>
      </c>
      <c r="Y18" s="1489">
        <v>0</v>
      </c>
      <c r="Z18" s="1487">
        <v>0</v>
      </c>
    </row>
    <row r="19" spans="2:26" ht="12" customHeight="1">
      <c r="B19" s="4031" t="s">
        <v>1150</v>
      </c>
      <c r="C19" s="42"/>
      <c r="D19" s="42"/>
      <c r="E19" s="42"/>
      <c r="F19" s="42"/>
      <c r="G19" s="42"/>
      <c r="H19" s="42"/>
      <c r="I19" s="42"/>
      <c r="J19" s="169"/>
      <c r="K19" s="171" t="s">
        <v>102</v>
      </c>
      <c r="L19" s="1486">
        <v>7123</v>
      </c>
      <c r="M19" s="1490">
        <v>238</v>
      </c>
      <c r="N19" s="1491">
        <v>25991</v>
      </c>
      <c r="O19" s="1491">
        <v>0</v>
      </c>
      <c r="P19" s="1491">
        <v>7756</v>
      </c>
      <c r="Q19" s="1491">
        <v>18235</v>
      </c>
      <c r="R19" s="1491">
        <v>5077</v>
      </c>
      <c r="S19" s="1491">
        <v>0</v>
      </c>
      <c r="T19" s="1491">
        <v>4909</v>
      </c>
      <c r="U19" s="1491">
        <v>18403</v>
      </c>
      <c r="V19" s="1491">
        <v>11117</v>
      </c>
      <c r="W19" s="1491">
        <v>0</v>
      </c>
      <c r="X19" s="1491">
        <v>2999</v>
      </c>
      <c r="Y19" s="1491">
        <v>8118</v>
      </c>
      <c r="Z19" s="1487">
        <v>44</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6819</v>
      </c>
      <c r="M22" s="1493">
        <v>234</v>
      </c>
      <c r="N22" s="1493">
        <v>7274</v>
      </c>
      <c r="O22" s="1493">
        <v>0</v>
      </c>
      <c r="P22" s="1493">
        <v>1818</v>
      </c>
      <c r="Q22" s="1493">
        <v>5456</v>
      </c>
      <c r="R22" s="1493">
        <v>3128</v>
      </c>
      <c r="S22" s="1493">
        <v>0</v>
      </c>
      <c r="T22" s="1493">
        <v>2945</v>
      </c>
      <c r="U22" s="1493">
        <v>5639</v>
      </c>
      <c r="V22" s="1493">
        <v>7418</v>
      </c>
      <c r="W22" s="1493">
        <v>0</v>
      </c>
      <c r="X22" s="1493">
        <v>1830</v>
      </c>
      <c r="Y22" s="1493">
        <v>5588</v>
      </c>
      <c r="Z22" s="1495">
        <v>99</v>
      </c>
    </row>
    <row r="23" spans="2:26" ht="12" customHeight="1">
      <c r="B23" s="1090"/>
      <c r="C23" s="9"/>
      <c r="D23" s="9"/>
      <c r="E23" s="9"/>
      <c r="F23" s="9"/>
      <c r="G23" s="9"/>
      <c r="H23" s="9"/>
      <c r="I23" s="9"/>
      <c r="J23" s="1042" t="s">
        <v>1550</v>
      </c>
      <c r="K23" s="171" t="s">
        <v>425</v>
      </c>
      <c r="L23" s="1049">
        <v>4627</v>
      </c>
      <c r="M23" s="1489">
        <v>57</v>
      </c>
      <c r="N23" s="1489">
        <v>876</v>
      </c>
      <c r="O23" s="1489">
        <v>0</v>
      </c>
      <c r="P23" s="1489">
        <v>219</v>
      </c>
      <c r="Q23" s="1489">
        <v>657</v>
      </c>
      <c r="R23" s="1489">
        <v>349</v>
      </c>
      <c r="S23" s="1489">
        <v>0</v>
      </c>
      <c r="T23" s="1489">
        <v>348</v>
      </c>
      <c r="U23" s="1489">
        <v>658</v>
      </c>
      <c r="V23" s="1489">
        <v>-1352</v>
      </c>
      <c r="W23" s="1489">
        <v>0</v>
      </c>
      <c r="X23" s="1489">
        <v>-286</v>
      </c>
      <c r="Y23" s="1489">
        <v>-1066</v>
      </c>
      <c r="Z23" s="1487">
        <v>-162</v>
      </c>
    </row>
    <row r="24" spans="2:26" ht="12" customHeight="1">
      <c r="B24" s="1100"/>
      <c r="C24" s="7"/>
      <c r="D24" s="7"/>
      <c r="E24" s="7"/>
      <c r="F24" s="7"/>
      <c r="G24" s="7"/>
      <c r="H24" s="7"/>
      <c r="I24" s="7"/>
      <c r="J24" s="1042" t="s">
        <v>177</v>
      </c>
      <c r="K24" s="171" t="s">
        <v>428</v>
      </c>
      <c r="L24" s="1496">
        <v>6386</v>
      </c>
      <c r="M24" s="1491">
        <v>455</v>
      </c>
      <c r="N24" s="1491">
        <v>4597</v>
      </c>
      <c r="O24" s="1491">
        <v>0</v>
      </c>
      <c r="P24" s="1491">
        <v>1324</v>
      </c>
      <c r="Q24" s="1491">
        <v>3273</v>
      </c>
      <c r="R24" s="1491">
        <v>1909</v>
      </c>
      <c r="S24" s="1491">
        <v>0</v>
      </c>
      <c r="T24" s="1491">
        <v>2116</v>
      </c>
      <c r="U24" s="1491">
        <v>3066</v>
      </c>
      <c r="V24" s="1491">
        <v>3297</v>
      </c>
      <c r="W24" s="1491">
        <v>0</v>
      </c>
      <c r="X24" s="1491">
        <v>909</v>
      </c>
      <c r="Y24" s="1491">
        <v>2388</v>
      </c>
      <c r="Z24" s="1487">
        <v>77</v>
      </c>
    </row>
    <row r="25" spans="2:26" ht="12" customHeight="1">
      <c r="B25" s="1097"/>
      <c r="C25" s="31" t="s">
        <v>1154</v>
      </c>
      <c r="D25" s="31"/>
      <c r="E25" s="31"/>
      <c r="F25" s="31"/>
      <c r="G25" s="31"/>
      <c r="H25" s="31"/>
      <c r="I25" s="31"/>
      <c r="J25" s="169"/>
      <c r="K25" s="171" t="s">
        <v>431</v>
      </c>
      <c r="L25" s="1049">
        <v>6857</v>
      </c>
      <c r="M25" s="1489">
        <v>654</v>
      </c>
      <c r="N25" s="1489">
        <v>12747</v>
      </c>
      <c r="O25" s="1489">
        <v>0</v>
      </c>
      <c r="P25" s="1489">
        <v>3361</v>
      </c>
      <c r="Q25" s="1489">
        <v>9386</v>
      </c>
      <c r="R25" s="1489">
        <v>5386</v>
      </c>
      <c r="S25" s="1489">
        <v>0</v>
      </c>
      <c r="T25" s="1489">
        <v>5409</v>
      </c>
      <c r="U25" s="1489">
        <v>9363</v>
      </c>
      <c r="V25" s="1489">
        <v>9363</v>
      </c>
      <c r="W25" s="1489">
        <v>0</v>
      </c>
      <c r="X25" s="1489">
        <v>2453</v>
      </c>
      <c r="Y25" s="1489">
        <v>6910</v>
      </c>
      <c r="Z25" s="1487">
        <v>73</v>
      </c>
    </row>
    <row r="26" spans="2:26" ht="12" customHeight="1">
      <c r="B26" s="1097"/>
      <c r="C26" s="31" t="s">
        <v>1155</v>
      </c>
      <c r="D26" s="31"/>
      <c r="E26" s="31"/>
      <c r="F26" s="31"/>
      <c r="G26" s="31"/>
      <c r="H26" s="31"/>
      <c r="I26" s="31"/>
      <c r="J26" s="1096" t="s">
        <v>176</v>
      </c>
      <c r="K26" s="171" t="s">
        <v>435</v>
      </c>
      <c r="L26" s="1492">
        <v>260</v>
      </c>
      <c r="M26" s="1493">
        <v>0</v>
      </c>
      <c r="N26" s="1493">
        <v>30</v>
      </c>
      <c r="O26" s="1493">
        <v>0</v>
      </c>
      <c r="P26" s="1493">
        <v>8</v>
      </c>
      <c r="Q26" s="1493">
        <v>22</v>
      </c>
      <c r="R26" s="1493">
        <v>2</v>
      </c>
      <c r="S26" s="1493">
        <v>0</v>
      </c>
      <c r="T26" s="1493">
        <v>2</v>
      </c>
      <c r="U26" s="1493">
        <v>22</v>
      </c>
      <c r="V26" s="1493">
        <v>-115</v>
      </c>
      <c r="W26" s="1493">
        <v>0</v>
      </c>
      <c r="X26" s="1493">
        <v>-29</v>
      </c>
      <c r="Y26" s="1493">
        <v>-86</v>
      </c>
      <c r="Z26" s="1487">
        <v>-390</v>
      </c>
    </row>
    <row r="27" spans="2:26" ht="12" customHeight="1">
      <c r="B27" s="1097"/>
      <c r="C27" s="169"/>
      <c r="D27" s="169"/>
      <c r="E27" s="169"/>
      <c r="F27" s="169"/>
      <c r="G27" s="169"/>
      <c r="H27" s="169"/>
      <c r="I27" s="169"/>
      <c r="J27" s="1042" t="s">
        <v>130</v>
      </c>
      <c r="K27" s="171" t="s">
        <v>503</v>
      </c>
      <c r="L27" s="1049">
        <v>157</v>
      </c>
      <c r="M27" s="1489">
        <v>0</v>
      </c>
      <c r="N27" s="1489">
        <v>12</v>
      </c>
      <c r="O27" s="1489">
        <v>0</v>
      </c>
      <c r="P27" s="1489">
        <v>3</v>
      </c>
      <c r="Q27" s="1489">
        <v>9</v>
      </c>
      <c r="R27" s="1489">
        <v>1</v>
      </c>
      <c r="S27" s="1489">
        <v>0</v>
      </c>
      <c r="T27" s="1489">
        <v>1</v>
      </c>
      <c r="U27" s="1489">
        <v>9</v>
      </c>
      <c r="V27" s="1489">
        <v>-1886</v>
      </c>
      <c r="W27" s="1489">
        <v>0</v>
      </c>
      <c r="X27" s="1489">
        <v>-478</v>
      </c>
      <c r="Y27" s="1489">
        <v>-1408</v>
      </c>
      <c r="Z27" s="1487">
        <v>-15644</v>
      </c>
    </row>
    <row r="28" spans="2:26" ht="12" customHeight="1">
      <c r="B28" s="1093"/>
      <c r="C28" s="169"/>
      <c r="D28" s="169"/>
      <c r="E28" s="169"/>
      <c r="F28" s="169"/>
      <c r="G28" s="169"/>
      <c r="H28" s="169"/>
      <c r="I28" s="169"/>
      <c r="J28" s="1042" t="s">
        <v>177</v>
      </c>
      <c r="K28" s="171" t="s">
        <v>437</v>
      </c>
      <c r="L28" s="1492">
        <v>165</v>
      </c>
      <c r="M28" s="1493">
        <v>0</v>
      </c>
      <c r="N28" s="1493">
        <v>50</v>
      </c>
      <c r="O28" s="1493">
        <v>0</v>
      </c>
      <c r="P28" s="1493">
        <v>12</v>
      </c>
      <c r="Q28" s="1493">
        <v>38</v>
      </c>
      <c r="R28" s="1493">
        <v>3</v>
      </c>
      <c r="S28" s="1493">
        <v>0</v>
      </c>
      <c r="T28" s="1493">
        <v>3</v>
      </c>
      <c r="U28" s="1493">
        <v>38</v>
      </c>
      <c r="V28" s="1493">
        <v>37</v>
      </c>
      <c r="W28" s="1493">
        <v>0</v>
      </c>
      <c r="X28" s="1493">
        <v>9</v>
      </c>
      <c r="Y28" s="1493">
        <v>28</v>
      </c>
      <c r="Z28" s="1487">
        <v>73</v>
      </c>
    </row>
    <row r="29" spans="2:26" ht="12" customHeight="1">
      <c r="B29" s="1093"/>
      <c r="C29" s="31" t="s">
        <v>1156</v>
      </c>
      <c r="D29" s="31"/>
      <c r="E29" s="31"/>
      <c r="F29" s="31"/>
      <c r="G29" s="31"/>
      <c r="H29" s="31"/>
      <c r="I29" s="31"/>
      <c r="J29" s="31"/>
      <c r="K29" s="171" t="s">
        <v>439</v>
      </c>
      <c r="L29" s="1049">
        <v>260</v>
      </c>
      <c r="M29" s="1489">
        <v>0</v>
      </c>
      <c r="N29" s="1489">
        <v>92</v>
      </c>
      <c r="O29" s="1489">
        <v>0</v>
      </c>
      <c r="P29" s="1489">
        <v>23</v>
      </c>
      <c r="Q29" s="1489">
        <v>69</v>
      </c>
      <c r="R29" s="1489">
        <v>6</v>
      </c>
      <c r="S29" s="1489">
        <v>0</v>
      </c>
      <c r="T29" s="1489">
        <v>6</v>
      </c>
      <c r="U29" s="1489">
        <v>69</v>
      </c>
      <c r="V29" s="1489">
        <v>-1964</v>
      </c>
      <c r="W29" s="1489">
        <v>0</v>
      </c>
      <c r="X29" s="1489">
        <v>-498</v>
      </c>
      <c r="Y29" s="1489">
        <v>-1466</v>
      </c>
      <c r="Z29" s="1487">
        <v>-2124</v>
      </c>
    </row>
    <row r="30" spans="2:26" ht="12" customHeight="1">
      <c r="B30" s="1093"/>
      <c r="C30" s="8" t="s">
        <v>1157</v>
      </c>
      <c r="D30" s="8"/>
      <c r="E30" s="8"/>
      <c r="F30" s="8"/>
      <c r="G30" s="8"/>
      <c r="H30" s="8"/>
      <c r="I30" s="8"/>
      <c r="J30" s="1096" t="s">
        <v>176</v>
      </c>
      <c r="K30" s="171" t="s">
        <v>442</v>
      </c>
      <c r="L30" s="1492"/>
      <c r="M30" s="1493"/>
      <c r="N30" s="1493">
        <v>61</v>
      </c>
      <c r="O30" s="1493">
        <v>0</v>
      </c>
      <c r="P30" s="1493">
        <v>15</v>
      </c>
      <c r="Q30" s="1493">
        <v>46</v>
      </c>
      <c r="R30" s="1493">
        <v>31</v>
      </c>
      <c r="S30" s="1493">
        <v>0</v>
      </c>
      <c r="T30" s="1493">
        <v>29</v>
      </c>
      <c r="U30" s="1493">
        <v>48</v>
      </c>
      <c r="V30" s="1493">
        <v>65</v>
      </c>
      <c r="W30" s="1493">
        <v>0</v>
      </c>
      <c r="X30" s="1493">
        <v>16</v>
      </c>
      <c r="Y30" s="1493">
        <v>49</v>
      </c>
      <c r="Z30" s="1487">
        <v>102</v>
      </c>
    </row>
    <row r="31" spans="2:26" ht="12" customHeight="1">
      <c r="B31" s="1099"/>
      <c r="C31" s="173"/>
      <c r="D31" s="173"/>
      <c r="E31" s="173"/>
      <c r="F31" s="173"/>
      <c r="G31" s="173"/>
      <c r="H31" s="173"/>
      <c r="I31" s="173"/>
      <c r="J31" s="1042" t="s">
        <v>130</v>
      </c>
      <c r="K31" s="171" t="s">
        <v>444</v>
      </c>
      <c r="L31" s="1049"/>
      <c r="M31" s="1489"/>
      <c r="N31" s="1489">
        <v>5</v>
      </c>
      <c r="O31" s="1489">
        <v>0</v>
      </c>
      <c r="P31" s="1489">
        <v>1</v>
      </c>
      <c r="Q31" s="1489">
        <v>4</v>
      </c>
      <c r="R31" s="1489">
        <v>3</v>
      </c>
      <c r="S31" s="1489">
        <v>0</v>
      </c>
      <c r="T31" s="1489">
        <v>2</v>
      </c>
      <c r="U31" s="1489">
        <v>5</v>
      </c>
      <c r="V31" s="1489">
        <v>-97</v>
      </c>
      <c r="W31" s="1489">
        <v>0</v>
      </c>
      <c r="X31" s="1489">
        <v>-24</v>
      </c>
      <c r="Y31" s="1489">
        <v>-73</v>
      </c>
      <c r="Z31" s="1487">
        <v>-1460</v>
      </c>
    </row>
    <row r="32" spans="2:26" ht="12" customHeight="1">
      <c r="B32" s="1100"/>
      <c r="C32" s="164"/>
      <c r="D32" s="164"/>
      <c r="E32" s="164"/>
      <c r="F32" s="164"/>
      <c r="G32" s="164"/>
      <c r="H32" s="164"/>
      <c r="I32" s="164"/>
      <c r="J32" s="1042" t="s">
        <v>177</v>
      </c>
      <c r="K32" s="171" t="s">
        <v>446</v>
      </c>
      <c r="L32" s="1492"/>
      <c r="M32" s="1493"/>
      <c r="N32" s="1493">
        <v>24</v>
      </c>
      <c r="O32" s="1493">
        <v>0</v>
      </c>
      <c r="P32" s="1493">
        <v>6</v>
      </c>
      <c r="Q32" s="1493">
        <v>18</v>
      </c>
      <c r="R32" s="1493">
        <v>10</v>
      </c>
      <c r="S32" s="1493">
        <v>0</v>
      </c>
      <c r="T32" s="1493">
        <v>11</v>
      </c>
      <c r="U32" s="1493">
        <v>17</v>
      </c>
      <c r="V32" s="1493">
        <v>5</v>
      </c>
      <c r="W32" s="1493">
        <v>0</v>
      </c>
      <c r="X32" s="1493">
        <v>1</v>
      </c>
      <c r="Y32" s="1493">
        <v>4</v>
      </c>
      <c r="Z32" s="1487">
        <v>23</v>
      </c>
    </row>
    <row r="33" spans="2:26" ht="12" customHeight="1">
      <c r="B33" s="1093"/>
      <c r="C33" s="8" t="s">
        <v>1158</v>
      </c>
      <c r="D33" s="8"/>
      <c r="E33" s="8"/>
      <c r="F33" s="8"/>
      <c r="G33" s="8"/>
      <c r="H33" s="8"/>
      <c r="I33" s="8"/>
      <c r="J33" s="8"/>
      <c r="K33" s="171" t="s">
        <v>448</v>
      </c>
      <c r="L33" s="1049"/>
      <c r="M33" s="1489"/>
      <c r="N33" s="1489">
        <v>90</v>
      </c>
      <c r="O33" s="1489">
        <v>0</v>
      </c>
      <c r="P33" s="1489">
        <v>22</v>
      </c>
      <c r="Q33" s="1489">
        <v>68</v>
      </c>
      <c r="R33" s="1489">
        <v>44</v>
      </c>
      <c r="S33" s="1489">
        <v>0</v>
      </c>
      <c r="T33" s="1489">
        <v>42</v>
      </c>
      <c r="U33" s="1489">
        <v>70</v>
      </c>
      <c r="V33" s="1489">
        <v>-27</v>
      </c>
      <c r="W33" s="1489">
        <v>0</v>
      </c>
      <c r="X33" s="1489">
        <v>-7</v>
      </c>
      <c r="Y33" s="1489">
        <v>-20</v>
      </c>
      <c r="Z33" s="1487">
        <v>-28</v>
      </c>
    </row>
    <row r="34" spans="2:26" ht="12" customHeight="1">
      <c r="B34" s="1093"/>
      <c r="C34" s="43" t="s">
        <v>1159</v>
      </c>
      <c r="D34" s="43"/>
      <c r="E34" s="43"/>
      <c r="F34" s="43"/>
      <c r="G34" s="43"/>
      <c r="H34" s="43"/>
      <c r="I34" s="43"/>
      <c r="J34" s="1096" t="s">
        <v>176</v>
      </c>
      <c r="K34" s="171" t="s">
        <v>108</v>
      </c>
      <c r="L34" s="1492">
        <v>7079</v>
      </c>
      <c r="M34" s="1493">
        <v>234</v>
      </c>
      <c r="N34" s="1493">
        <v>7365</v>
      </c>
      <c r="O34" s="1493">
        <v>0</v>
      </c>
      <c r="P34" s="1493">
        <v>1841</v>
      </c>
      <c r="Q34" s="1493">
        <v>5524</v>
      </c>
      <c r="R34" s="1493">
        <v>3161</v>
      </c>
      <c r="S34" s="1493">
        <v>0</v>
      </c>
      <c r="T34" s="1493">
        <v>2976</v>
      </c>
      <c r="U34" s="1493">
        <v>5709</v>
      </c>
      <c r="V34" s="1493">
        <v>7368</v>
      </c>
      <c r="W34" s="1493">
        <v>0</v>
      </c>
      <c r="X34" s="1493">
        <v>1817</v>
      </c>
      <c r="Y34" s="1493">
        <v>5551</v>
      </c>
      <c r="Z34" s="1487">
        <v>97</v>
      </c>
    </row>
    <row r="35" spans="2:26" ht="12" customHeight="1">
      <c r="B35" s="1045"/>
      <c r="F35" s="176"/>
      <c r="J35" s="1042" t="s">
        <v>130</v>
      </c>
      <c r="K35" s="171" t="s">
        <v>109</v>
      </c>
      <c r="L35" s="1049">
        <v>4784</v>
      </c>
      <c r="M35" s="1489">
        <v>57</v>
      </c>
      <c r="N35" s="1489">
        <v>893</v>
      </c>
      <c r="O35" s="1489">
        <v>0</v>
      </c>
      <c r="P35" s="1489">
        <v>223</v>
      </c>
      <c r="Q35" s="1489">
        <v>670</v>
      </c>
      <c r="R35" s="1489">
        <v>353</v>
      </c>
      <c r="S35" s="1489">
        <v>0</v>
      </c>
      <c r="T35" s="1489">
        <v>351</v>
      </c>
      <c r="U35" s="1489">
        <v>672</v>
      </c>
      <c r="V35" s="1489">
        <v>-3335</v>
      </c>
      <c r="W35" s="1489">
        <v>0</v>
      </c>
      <c r="X35" s="1489">
        <v>-788</v>
      </c>
      <c r="Y35" s="1489">
        <v>-2547</v>
      </c>
      <c r="Z35" s="1487">
        <v>-379</v>
      </c>
    </row>
    <row r="36" spans="2:26" ht="12" customHeight="1">
      <c r="B36" s="1036"/>
      <c r="C36" s="164"/>
      <c r="D36" s="164"/>
      <c r="E36" s="164"/>
      <c r="F36" s="165"/>
      <c r="G36" s="164"/>
      <c r="I36" s="164"/>
      <c r="J36" s="1042" t="s">
        <v>177</v>
      </c>
      <c r="K36" s="171" t="s">
        <v>110</v>
      </c>
      <c r="L36" s="1496">
        <v>6551</v>
      </c>
      <c r="M36" s="1491">
        <v>455</v>
      </c>
      <c r="N36" s="1491">
        <v>4671</v>
      </c>
      <c r="O36" s="1491">
        <v>0</v>
      </c>
      <c r="P36" s="1491">
        <v>1342</v>
      </c>
      <c r="Q36" s="1491">
        <v>3329</v>
      </c>
      <c r="R36" s="1491">
        <v>1922</v>
      </c>
      <c r="S36" s="1491">
        <v>0</v>
      </c>
      <c r="T36" s="1491">
        <v>2130</v>
      </c>
      <c r="U36" s="1491">
        <v>3121</v>
      </c>
      <c r="V36" s="1491">
        <v>3339</v>
      </c>
      <c r="W36" s="1491">
        <v>0</v>
      </c>
      <c r="X36" s="1491">
        <v>919</v>
      </c>
      <c r="Y36" s="1491">
        <v>2420</v>
      </c>
      <c r="Z36" s="1487">
        <v>77</v>
      </c>
    </row>
    <row r="37" spans="2:26" ht="12" customHeight="1">
      <c r="B37" s="4031" t="s">
        <v>1279</v>
      </c>
      <c r="C37" s="42"/>
      <c r="D37" s="42"/>
      <c r="E37" s="42"/>
      <c r="F37" s="42"/>
      <c r="G37" s="42"/>
      <c r="H37" s="42"/>
      <c r="I37" s="42"/>
      <c r="J37" s="42"/>
      <c r="K37" s="171" t="s">
        <v>194</v>
      </c>
      <c r="L37" s="1049">
        <v>7117</v>
      </c>
      <c r="M37" s="1491">
        <v>654</v>
      </c>
      <c r="N37" s="1491">
        <v>12929</v>
      </c>
      <c r="O37" s="1491">
        <v>0</v>
      </c>
      <c r="P37" s="1491">
        <v>3406</v>
      </c>
      <c r="Q37" s="1491">
        <v>9523</v>
      </c>
      <c r="R37" s="1491">
        <v>5436</v>
      </c>
      <c r="S37" s="1491">
        <v>0</v>
      </c>
      <c r="T37" s="1491">
        <v>5457</v>
      </c>
      <c r="U37" s="1491">
        <v>9502</v>
      </c>
      <c r="V37" s="1491">
        <v>7372</v>
      </c>
      <c r="W37" s="1491">
        <v>0</v>
      </c>
      <c r="X37" s="1491">
        <v>1948</v>
      </c>
      <c r="Y37" s="1491">
        <v>5424</v>
      </c>
      <c r="Z37" s="1487">
        <v>57</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18905</v>
      </c>
      <c r="O54" s="1489">
        <v>0</v>
      </c>
      <c r="P54" s="1489">
        <v>4726</v>
      </c>
      <c r="Q54" s="1489">
        <v>14179</v>
      </c>
      <c r="R54" s="1489">
        <v>0</v>
      </c>
      <c r="S54" s="1489">
        <v>0</v>
      </c>
      <c r="T54" s="1489">
        <v>0</v>
      </c>
      <c r="U54" s="1489">
        <v>14179</v>
      </c>
      <c r="V54" s="1489">
        <v>5739</v>
      </c>
      <c r="W54" s="1489">
        <v>0</v>
      </c>
      <c r="X54" s="1489">
        <v>1435</v>
      </c>
      <c r="Y54" s="1489">
        <v>4304</v>
      </c>
      <c r="Z54" s="1487">
        <v>30.35</v>
      </c>
    </row>
    <row r="55" spans="2:26" ht="12" customHeight="1">
      <c r="B55" s="3952" t="s">
        <v>764</v>
      </c>
      <c r="C55" s="43"/>
      <c r="D55" s="43"/>
      <c r="E55" s="43"/>
      <c r="F55" s="43"/>
      <c r="G55" s="43"/>
      <c r="H55" s="43"/>
      <c r="I55" s="43"/>
      <c r="J55" s="43"/>
      <c r="K55" s="171" t="s">
        <v>136</v>
      </c>
      <c r="L55" s="1049">
        <v>0</v>
      </c>
      <c r="M55" s="1489">
        <v>0</v>
      </c>
      <c r="N55" s="1489">
        <v>18905</v>
      </c>
      <c r="O55" s="1489">
        <v>0</v>
      </c>
      <c r="P55" s="1489">
        <v>4726</v>
      </c>
      <c r="Q55" s="1489">
        <v>14179</v>
      </c>
      <c r="R55" s="1489">
        <v>0</v>
      </c>
      <c r="S55" s="1489">
        <v>0</v>
      </c>
      <c r="T55" s="1489">
        <v>0</v>
      </c>
      <c r="U55" s="1489">
        <v>14179</v>
      </c>
      <c r="V55" s="1489">
        <v>5739</v>
      </c>
      <c r="W55" s="1489">
        <v>0</v>
      </c>
      <c r="X55" s="1489">
        <v>1435</v>
      </c>
      <c r="Y55" s="1489">
        <v>4304</v>
      </c>
      <c r="Z55" s="1487">
        <v>30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0</v>
      </c>
      <c r="M64" s="1491">
        <v>0</v>
      </c>
      <c r="N64" s="1491">
        <v>0</v>
      </c>
      <c r="O64" s="1491">
        <v>0</v>
      </c>
      <c r="P64" s="1491">
        <v>0</v>
      </c>
      <c r="Q64" s="1491">
        <v>0</v>
      </c>
      <c r="R64" s="1491">
        <v>0</v>
      </c>
      <c r="S64" s="1491">
        <v>0</v>
      </c>
      <c r="T64" s="1491">
        <v>0</v>
      </c>
      <c r="U64" s="1491">
        <v>0</v>
      </c>
      <c r="V64" s="1491">
        <v>0</v>
      </c>
      <c r="W64" s="1491">
        <v>0</v>
      </c>
      <c r="X64" s="1491">
        <v>0</v>
      </c>
      <c r="Y64" s="1491">
        <v>0</v>
      </c>
      <c r="Z64" s="1487">
        <v>0</v>
      </c>
    </row>
    <row r="65" spans="2:26" ht="12" customHeight="1">
      <c r="B65" s="3963" t="s">
        <v>1551</v>
      </c>
      <c r="C65" s="3964"/>
      <c r="D65" s="3964"/>
      <c r="E65" s="3964"/>
      <c r="F65" s="3964"/>
      <c r="G65" s="3964"/>
      <c r="H65" s="3964"/>
      <c r="I65" s="3964"/>
      <c r="J65" s="3964"/>
      <c r="K65" s="1082" t="s">
        <v>104</v>
      </c>
      <c r="L65" s="1497">
        <v>14240</v>
      </c>
      <c r="M65" s="1497">
        <v>892</v>
      </c>
      <c r="N65" s="1497">
        <v>57825</v>
      </c>
      <c r="O65" s="1497">
        <v>0</v>
      </c>
      <c r="P65" s="1497">
        <v>15888</v>
      </c>
      <c r="Q65" s="1497">
        <v>41937</v>
      </c>
      <c r="R65" s="1497">
        <v>10513</v>
      </c>
      <c r="S65" s="1497">
        <v>0</v>
      </c>
      <c r="T65" s="1497">
        <v>10366</v>
      </c>
      <c r="U65" s="1497">
        <v>42084</v>
      </c>
      <c r="V65" s="1497">
        <v>24228</v>
      </c>
      <c r="W65" s="1497">
        <v>0</v>
      </c>
      <c r="X65" s="1497">
        <v>6382</v>
      </c>
      <c r="Y65" s="1497">
        <v>17846</v>
      </c>
      <c r="Z65" s="1498">
        <v>42</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1552</v>
      </c>
      <c r="C4" s="4011"/>
      <c r="D4" s="4011"/>
      <c r="E4" s="4011"/>
      <c r="F4" s="4011"/>
      <c r="G4" s="4011"/>
      <c r="H4" s="4011"/>
      <c r="I4" s="1202"/>
      <c r="J4" s="4139" t="s">
        <v>1539</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1553</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1554</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11090</v>
      </c>
      <c r="M11" s="1523">
        <v>0</v>
      </c>
      <c r="N11" s="1522">
        <v>3001</v>
      </c>
      <c r="O11" s="1524">
        <v>8089</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11090</v>
      </c>
      <c r="M14" s="1523">
        <v>0</v>
      </c>
      <c r="N14" s="1522">
        <v>3001</v>
      </c>
      <c r="O14" s="1524">
        <v>8089</v>
      </c>
    </row>
    <row r="15" spans="2:23" ht="12" customHeight="1">
      <c r="B15" s="1529"/>
      <c r="C15" s="1530"/>
      <c r="D15" s="1530"/>
      <c r="E15" s="1530"/>
      <c r="F15" s="1530"/>
      <c r="G15" s="4145" t="s">
        <v>1149</v>
      </c>
      <c r="H15" s="4145"/>
      <c r="I15" s="4145"/>
      <c r="J15" s="4145"/>
      <c r="K15" s="1528" t="s">
        <v>106</v>
      </c>
      <c r="L15" s="1522">
        <v>0</v>
      </c>
      <c r="M15" s="1523">
        <v>0</v>
      </c>
      <c r="N15" s="1522">
        <v>0</v>
      </c>
      <c r="O15" s="1524">
        <v>0</v>
      </c>
    </row>
    <row r="16" spans="2:23" ht="12" customHeight="1">
      <c r="B16" s="4146" t="s">
        <v>1150</v>
      </c>
      <c r="C16" s="4147"/>
      <c r="D16" s="4147"/>
      <c r="E16" s="4147"/>
      <c r="F16" s="4147"/>
      <c r="G16" s="4147"/>
      <c r="H16" s="4147"/>
      <c r="I16" s="4157"/>
      <c r="J16" s="4157"/>
      <c r="K16" s="1528" t="s">
        <v>102</v>
      </c>
      <c r="L16" s="1532">
        <v>11090</v>
      </c>
      <c r="M16" s="1533">
        <v>0</v>
      </c>
      <c r="N16" s="1532">
        <v>3001</v>
      </c>
      <c r="O16" s="1534">
        <v>8089</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6798</v>
      </c>
      <c r="M19" s="1537">
        <v>0</v>
      </c>
      <c r="N19" s="1536">
        <v>1699</v>
      </c>
      <c r="O19" s="1538">
        <v>5099</v>
      </c>
    </row>
    <row r="20" spans="2:15" ht="12" customHeight="1">
      <c r="B20" s="1093"/>
      <c r="C20" s="9"/>
      <c r="D20" s="9"/>
      <c r="E20" s="9"/>
      <c r="F20" s="9"/>
      <c r="G20" s="9"/>
      <c r="H20" s="9"/>
      <c r="I20" s="3939" t="s">
        <v>130</v>
      </c>
      <c r="J20" s="3939"/>
      <c r="K20" s="171" t="s">
        <v>425</v>
      </c>
      <c r="L20" s="1522">
        <v>-1468</v>
      </c>
      <c r="M20" s="1523">
        <v>0</v>
      </c>
      <c r="N20" s="1522">
        <v>-534</v>
      </c>
      <c r="O20" s="1524">
        <v>-934</v>
      </c>
    </row>
    <row r="21" spans="2:15" ht="12" customHeight="1">
      <c r="B21" s="1093"/>
      <c r="C21" s="7"/>
      <c r="D21" s="7"/>
      <c r="E21" s="7"/>
      <c r="F21" s="7"/>
      <c r="G21" s="7"/>
      <c r="H21" s="7"/>
      <c r="I21" s="3939" t="s">
        <v>177</v>
      </c>
      <c r="J21" s="3939"/>
      <c r="K21" s="171" t="s">
        <v>428</v>
      </c>
      <c r="L21" s="1539">
        <v>3303</v>
      </c>
      <c r="M21" s="1537">
        <v>0</v>
      </c>
      <c r="N21" s="1536">
        <v>1198</v>
      </c>
      <c r="O21" s="1538">
        <v>2105</v>
      </c>
    </row>
    <row r="22" spans="2:15" ht="12" customHeight="1">
      <c r="B22" s="1097"/>
      <c r="C22" s="31" t="s">
        <v>1154</v>
      </c>
      <c r="D22" s="31"/>
      <c r="E22" s="31"/>
      <c r="F22" s="31"/>
      <c r="G22" s="31"/>
      <c r="H22" s="31"/>
      <c r="I22" s="169"/>
      <c r="J22" s="169"/>
      <c r="K22" s="171" t="s">
        <v>431</v>
      </c>
      <c r="L22" s="1522">
        <v>8633</v>
      </c>
      <c r="M22" s="1523">
        <v>0</v>
      </c>
      <c r="N22" s="1522">
        <v>2363</v>
      </c>
      <c r="O22" s="1524">
        <v>6270</v>
      </c>
    </row>
    <row r="23" spans="2:15" ht="12" customHeight="1">
      <c r="B23" s="1097"/>
      <c r="C23" s="31" t="s">
        <v>1155</v>
      </c>
      <c r="D23" s="31"/>
      <c r="E23" s="31"/>
      <c r="F23" s="31"/>
      <c r="G23" s="31"/>
      <c r="H23" s="31"/>
      <c r="I23" s="3939" t="s">
        <v>176</v>
      </c>
      <c r="J23" s="3939"/>
      <c r="K23" s="171" t="s">
        <v>435</v>
      </c>
      <c r="L23" s="1539">
        <v>-145</v>
      </c>
      <c r="M23" s="1537">
        <v>0</v>
      </c>
      <c r="N23" s="1536">
        <v>-36</v>
      </c>
      <c r="O23" s="1538">
        <v>-109</v>
      </c>
    </row>
    <row r="24" spans="2:15" ht="12" customHeight="1">
      <c r="B24" s="1097"/>
      <c r="C24" s="169"/>
      <c r="D24" s="169"/>
      <c r="E24" s="169"/>
      <c r="F24" s="169"/>
      <c r="G24" s="169"/>
      <c r="H24" s="169"/>
      <c r="I24" s="3939" t="s">
        <v>130</v>
      </c>
      <c r="J24" s="3939"/>
      <c r="K24" s="171" t="s">
        <v>503</v>
      </c>
      <c r="L24" s="1522">
        <v>-1826</v>
      </c>
      <c r="M24" s="1523">
        <v>0</v>
      </c>
      <c r="N24" s="1522">
        <v>-457</v>
      </c>
      <c r="O24" s="1524">
        <v>-1369</v>
      </c>
    </row>
    <row r="25" spans="2:15" ht="12" customHeight="1">
      <c r="B25" s="1093"/>
      <c r="C25" s="169"/>
      <c r="D25" s="169"/>
      <c r="E25" s="169"/>
      <c r="F25" s="169"/>
      <c r="G25" s="169"/>
      <c r="H25" s="169"/>
      <c r="I25" s="3939" t="s">
        <v>177</v>
      </c>
      <c r="J25" s="3939"/>
      <c r="K25" s="171" t="s">
        <v>437</v>
      </c>
      <c r="L25" s="1539">
        <v>36</v>
      </c>
      <c r="M25" s="1537">
        <v>0</v>
      </c>
      <c r="N25" s="1536">
        <v>9</v>
      </c>
      <c r="O25" s="1538">
        <v>27</v>
      </c>
    </row>
    <row r="26" spans="2:15" ht="12" customHeight="1">
      <c r="B26" s="1093"/>
      <c r="C26" s="31" t="s">
        <v>1156</v>
      </c>
      <c r="D26" s="31"/>
      <c r="E26" s="31"/>
      <c r="F26" s="31"/>
      <c r="G26" s="31"/>
      <c r="H26" s="31"/>
      <c r="I26" s="31"/>
      <c r="J26" s="31"/>
      <c r="K26" s="171" t="s">
        <v>439</v>
      </c>
      <c r="L26" s="1522">
        <v>-1935</v>
      </c>
      <c r="M26" s="1523">
        <v>0</v>
      </c>
      <c r="N26" s="1522">
        <v>-484</v>
      </c>
      <c r="O26" s="1524">
        <v>-1451</v>
      </c>
    </row>
    <row r="27" spans="2:15" ht="12" customHeight="1">
      <c r="B27" s="1093"/>
      <c r="C27" s="8" t="s">
        <v>1157</v>
      </c>
      <c r="D27" s="8"/>
      <c r="E27" s="8"/>
      <c r="F27" s="8"/>
      <c r="G27" s="8"/>
      <c r="H27" s="8"/>
      <c r="I27" s="3939" t="s">
        <v>176</v>
      </c>
      <c r="J27" s="3939"/>
      <c r="K27" s="171" t="s">
        <v>442</v>
      </c>
      <c r="L27" s="1539">
        <v>65</v>
      </c>
      <c r="M27" s="1537">
        <v>0</v>
      </c>
      <c r="N27" s="1536">
        <v>16</v>
      </c>
      <c r="O27" s="1538">
        <v>49</v>
      </c>
    </row>
    <row r="28" spans="2:15" ht="12" customHeight="1">
      <c r="B28" s="1093"/>
      <c r="C28" s="169"/>
      <c r="D28" s="169"/>
      <c r="E28" s="169"/>
      <c r="F28" s="169"/>
      <c r="G28" s="169"/>
      <c r="H28" s="1531"/>
      <c r="I28" s="3939" t="s">
        <v>130</v>
      </c>
      <c r="J28" s="3939"/>
      <c r="K28" s="171" t="s">
        <v>444</v>
      </c>
      <c r="L28" s="1522">
        <v>-97</v>
      </c>
      <c r="M28" s="1523">
        <v>0</v>
      </c>
      <c r="N28" s="1522">
        <v>100</v>
      </c>
      <c r="O28" s="1524">
        <v>-197</v>
      </c>
    </row>
    <row r="29" spans="2:15" ht="12" customHeight="1">
      <c r="B29" s="1093"/>
      <c r="C29" s="169"/>
      <c r="D29" s="169"/>
      <c r="E29" s="169"/>
      <c r="F29" s="169"/>
      <c r="G29" s="169"/>
      <c r="H29" s="1531"/>
      <c r="I29" s="3939" t="s">
        <v>177</v>
      </c>
      <c r="J29" s="3939"/>
      <c r="K29" s="171" t="s">
        <v>446</v>
      </c>
      <c r="L29" s="1539">
        <v>6</v>
      </c>
      <c r="M29" s="1537">
        <v>0</v>
      </c>
      <c r="N29" s="1536">
        <v>-280</v>
      </c>
      <c r="O29" s="1538">
        <v>286</v>
      </c>
    </row>
    <row r="30" spans="2:15" ht="12" customHeight="1">
      <c r="B30" s="1093"/>
      <c r="C30" s="8" t="s">
        <v>1158</v>
      </c>
      <c r="D30" s="8"/>
      <c r="E30" s="8"/>
      <c r="F30" s="8"/>
      <c r="G30" s="8"/>
      <c r="H30" s="8"/>
      <c r="I30" s="8"/>
      <c r="J30" s="8"/>
      <c r="K30" s="171" t="s">
        <v>448</v>
      </c>
      <c r="L30" s="1522">
        <v>-26</v>
      </c>
      <c r="M30" s="1523">
        <v>0</v>
      </c>
      <c r="N30" s="1522">
        <v>-164</v>
      </c>
      <c r="O30" s="1524">
        <v>138</v>
      </c>
    </row>
    <row r="31" spans="2:15" ht="12" customHeight="1">
      <c r="B31" s="1093"/>
      <c r="C31" s="3719" t="s">
        <v>1159</v>
      </c>
      <c r="D31" s="3719"/>
      <c r="E31" s="3719"/>
      <c r="F31" s="3719"/>
      <c r="G31" s="3719"/>
      <c r="H31" s="3719"/>
      <c r="I31" s="3939" t="s">
        <v>176</v>
      </c>
      <c r="J31" s="3939"/>
      <c r="K31" s="1528" t="s">
        <v>108</v>
      </c>
      <c r="L31" s="1539">
        <v>6718</v>
      </c>
      <c r="M31" s="1537">
        <v>0</v>
      </c>
      <c r="N31" s="1536">
        <v>1679</v>
      </c>
      <c r="O31" s="1538">
        <v>5039</v>
      </c>
    </row>
    <row r="32" spans="2:15" ht="12" customHeight="1">
      <c r="B32" s="1039"/>
      <c r="C32" s="169"/>
      <c r="D32" s="169"/>
      <c r="E32" s="169"/>
      <c r="F32" s="170"/>
      <c r="G32" s="169"/>
      <c r="I32" s="3939" t="s">
        <v>130</v>
      </c>
      <c r="J32" s="3939"/>
      <c r="K32" s="1528" t="s">
        <v>109</v>
      </c>
      <c r="L32" s="1522">
        <v>-3391</v>
      </c>
      <c r="M32" s="1523">
        <v>0</v>
      </c>
      <c r="N32" s="1522">
        <v>-891</v>
      </c>
      <c r="O32" s="1524">
        <v>-2500</v>
      </c>
    </row>
    <row r="33" spans="2:15" ht="12" customHeight="1">
      <c r="B33" s="1039"/>
      <c r="C33" s="169"/>
      <c r="D33" s="169"/>
      <c r="E33" s="169"/>
      <c r="F33" s="170"/>
      <c r="G33" s="169"/>
      <c r="I33" s="3939" t="s">
        <v>177</v>
      </c>
      <c r="J33" s="3939"/>
      <c r="K33" s="1528" t="s">
        <v>110</v>
      </c>
      <c r="L33" s="1539">
        <v>3345</v>
      </c>
      <c r="M33" s="1537">
        <v>0</v>
      </c>
      <c r="N33" s="1536">
        <v>927</v>
      </c>
      <c r="O33" s="1538">
        <v>2418</v>
      </c>
    </row>
    <row r="34" spans="2:15" ht="12" customHeight="1">
      <c r="B34" s="4146" t="s">
        <v>1279</v>
      </c>
      <c r="C34" s="4147"/>
      <c r="D34" s="4147"/>
      <c r="E34" s="4147"/>
      <c r="F34" s="4147"/>
      <c r="G34" s="4147"/>
      <c r="H34" s="4147"/>
      <c r="I34" s="4147"/>
      <c r="J34" s="4147"/>
      <c r="K34" s="1528" t="s">
        <v>194</v>
      </c>
      <c r="L34" s="1522">
        <v>6672</v>
      </c>
      <c r="M34" s="1523">
        <v>0</v>
      </c>
      <c r="N34" s="1522">
        <v>1715</v>
      </c>
      <c r="O34" s="1524">
        <v>4957</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5739</v>
      </c>
      <c r="M51" s="1523">
        <v>0</v>
      </c>
      <c r="N51" s="1522">
        <v>1435</v>
      </c>
      <c r="O51" s="1524">
        <v>4304</v>
      </c>
    </row>
    <row r="52" spans="2:15" ht="12" customHeight="1">
      <c r="B52" s="4144" t="s">
        <v>764</v>
      </c>
      <c r="C52" s="4145"/>
      <c r="D52" s="4145"/>
      <c r="E52" s="4145"/>
      <c r="F52" s="4145"/>
      <c r="G52" s="4145"/>
      <c r="H52" s="4145"/>
      <c r="I52" s="4145"/>
      <c r="J52" s="4145"/>
      <c r="K52" s="1528" t="s">
        <v>136</v>
      </c>
      <c r="L52" s="1522">
        <v>5739</v>
      </c>
      <c r="M52" s="1523">
        <v>0</v>
      </c>
      <c r="N52" s="1522">
        <v>1435</v>
      </c>
      <c r="O52" s="1524">
        <v>4304</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0</v>
      </c>
      <c r="M61" s="1533">
        <v>0</v>
      </c>
      <c r="N61" s="1532">
        <v>0</v>
      </c>
      <c r="O61" s="1534">
        <v>0</v>
      </c>
    </row>
    <row r="62" spans="2:15" ht="12" customHeight="1">
      <c r="B62" s="4158" t="s">
        <v>1551</v>
      </c>
      <c r="C62" s="4159"/>
      <c r="D62" s="4159"/>
      <c r="E62" s="4159"/>
      <c r="F62" s="4159"/>
      <c r="G62" s="4159"/>
      <c r="H62" s="4159"/>
      <c r="I62" s="4159"/>
      <c r="J62" s="4159"/>
      <c r="K62" s="1542" t="s">
        <v>104</v>
      </c>
      <c r="L62" s="1543">
        <v>23501</v>
      </c>
      <c r="M62" s="1544">
        <v>0</v>
      </c>
      <c r="N62" s="1545">
        <v>6151</v>
      </c>
      <c r="O62" s="1546">
        <v>17350</v>
      </c>
    </row>
    <row r="64" spans="2:15" ht="12" customHeight="1">
      <c r="B64" s="4156" t="s">
        <v>1555</v>
      </c>
      <c r="C64" s="4156"/>
      <c r="D64" s="4156"/>
      <c r="E64" s="4156"/>
      <c r="F64" s="4156"/>
      <c r="G64" s="4156"/>
      <c r="H64" s="4156"/>
      <c r="I64" s="4156"/>
      <c r="J64" s="4156"/>
      <c r="K64" s="1547"/>
      <c r="L64" s="1547"/>
      <c r="M64" s="1547"/>
      <c r="N64" s="1547"/>
      <c r="O64" s="1547"/>
    </row>
    <row r="65" spans="2:15" ht="12" customHeight="1">
      <c r="B65" s="4167" t="s">
        <v>1556</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1557</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16703</v>
      </c>
      <c r="O69" s="1557">
        <v>23264</v>
      </c>
    </row>
    <row r="70" spans="2:15" ht="12" customHeight="1">
      <c r="B70" s="1558"/>
      <c r="C70" s="1531"/>
      <c r="D70" s="4157" t="s">
        <v>1558</v>
      </c>
      <c r="E70" s="4157"/>
      <c r="F70" s="4157"/>
      <c r="G70" s="4157"/>
      <c r="H70" s="4157"/>
      <c r="I70" s="4157"/>
      <c r="J70" s="4157"/>
      <c r="K70" s="1531"/>
      <c r="L70" s="1531"/>
      <c r="M70" s="1559" t="s">
        <v>566</v>
      </c>
      <c r="N70" s="1560">
        <v>495</v>
      </c>
      <c r="O70" s="1561">
        <v>-6816</v>
      </c>
    </row>
    <row r="71" spans="2:15" ht="12" customHeight="1">
      <c r="B71" s="1558"/>
      <c r="C71" s="1531"/>
      <c r="D71" s="4157" t="s">
        <v>1559</v>
      </c>
      <c r="E71" s="4157"/>
      <c r="F71" s="4157"/>
      <c r="G71" s="4157"/>
      <c r="H71" s="4157"/>
      <c r="I71" s="4157"/>
      <c r="J71" s="4157"/>
      <c r="K71" s="1531"/>
      <c r="L71" s="1531"/>
      <c r="M71" s="1559" t="s">
        <v>1243</v>
      </c>
      <c r="N71" s="1560">
        <v>0</v>
      </c>
      <c r="O71" s="1561">
        <v>0</v>
      </c>
    </row>
    <row r="72" spans="2:15" ht="12" customHeight="1">
      <c r="B72" s="1562"/>
      <c r="C72" s="4163" t="s">
        <v>1560</v>
      </c>
      <c r="D72" s="4163"/>
      <c r="E72" s="4163"/>
      <c r="F72" s="4163"/>
      <c r="G72" s="4163"/>
      <c r="H72" s="4163"/>
      <c r="I72" s="4163"/>
      <c r="J72" s="4163"/>
      <c r="K72" s="1563"/>
      <c r="L72" s="1563"/>
      <c r="M72" s="1564" t="s">
        <v>1245</v>
      </c>
      <c r="N72" s="1543">
        <v>17198</v>
      </c>
      <c r="O72" s="1565">
        <v>16448</v>
      </c>
    </row>
    <row r="74" spans="2:15" ht="12" customHeight="1">
      <c r="B74" s="4156" t="s">
        <v>1561</v>
      </c>
      <c r="C74" s="4156"/>
      <c r="D74" s="4156"/>
      <c r="E74" s="4156"/>
      <c r="F74" s="4156"/>
      <c r="G74" s="4156"/>
      <c r="H74" s="4156"/>
      <c r="I74" s="4156"/>
      <c r="J74" s="4156"/>
      <c r="K74" s="1547"/>
      <c r="L74" s="1547"/>
      <c r="M74" s="1547"/>
      <c r="N74" s="1547"/>
      <c r="O74" s="1547"/>
    </row>
    <row r="75" spans="2:15" ht="12" customHeight="1">
      <c r="B75" s="4167" t="s">
        <v>1556</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1562</v>
      </c>
      <c r="D79" s="4164"/>
      <c r="E79" s="4164"/>
      <c r="F79" s="4164"/>
      <c r="G79" s="4164"/>
      <c r="H79" s="4164"/>
      <c r="I79" s="4164"/>
      <c r="J79" s="4164"/>
      <c r="K79" s="1530"/>
      <c r="L79" s="1530"/>
      <c r="M79" s="1555" t="s">
        <v>1248</v>
      </c>
      <c r="N79" s="1539">
        <v>-323</v>
      </c>
      <c r="O79" s="1567">
        <v>-2255</v>
      </c>
    </row>
    <row r="80" spans="2:15" ht="12" customHeight="1">
      <c r="B80" s="1558"/>
      <c r="C80" s="4157" t="s">
        <v>1563</v>
      </c>
      <c r="D80" s="4157"/>
      <c r="E80" s="4157"/>
      <c r="F80" s="4157"/>
      <c r="G80" s="4157"/>
      <c r="H80" s="4157"/>
      <c r="I80" s="4157"/>
      <c r="J80" s="4157"/>
      <c r="K80" s="1531"/>
      <c r="L80" s="1531"/>
      <c r="M80" s="1559" t="s">
        <v>568</v>
      </c>
      <c r="N80" s="1560">
        <v>-11</v>
      </c>
      <c r="O80" s="1561">
        <v>4</v>
      </c>
    </row>
    <row r="81" spans="2:17" ht="12" customHeight="1">
      <c r="B81" s="1558"/>
      <c r="C81" s="4157" t="s">
        <v>1564</v>
      </c>
      <c r="D81" s="4157"/>
      <c r="E81" s="4157"/>
      <c r="F81" s="4157"/>
      <c r="G81" s="4157"/>
      <c r="H81" s="4157"/>
      <c r="I81" s="4157"/>
      <c r="J81" s="4157"/>
      <c r="K81" s="1531"/>
      <c r="L81" s="1531"/>
      <c r="M81" s="1559" t="s">
        <v>570</v>
      </c>
      <c r="N81" s="1541">
        <v>1537</v>
      </c>
      <c r="O81" s="1568">
        <v>-6056</v>
      </c>
    </row>
    <row r="82" spans="2:17" ht="12" customHeight="1">
      <c r="B82" s="1562"/>
      <c r="C82" s="4160" t="s">
        <v>1565</v>
      </c>
      <c r="D82" s="4160"/>
      <c r="E82" s="4160"/>
      <c r="F82" s="4160"/>
      <c r="G82" s="4160"/>
      <c r="H82" s="4160"/>
      <c r="I82" s="4160"/>
      <c r="J82" s="4160"/>
      <c r="K82" s="1569"/>
      <c r="L82" s="1569"/>
      <c r="M82" s="1564" t="s">
        <v>574</v>
      </c>
      <c r="N82" s="1570">
        <v>1203</v>
      </c>
      <c r="O82" s="1571">
        <v>-8307</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1566</v>
      </c>
      <c r="C4" s="28"/>
      <c r="D4" s="28"/>
      <c r="E4" s="28"/>
      <c r="F4" s="28"/>
      <c r="G4" s="28"/>
      <c r="H4" s="28"/>
      <c r="I4" s="28"/>
      <c r="J4" s="28"/>
      <c r="K4" s="150"/>
      <c r="L4" s="150"/>
      <c r="M4" s="12" t="s">
        <v>1539</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1547</v>
      </c>
      <c r="N9" s="261"/>
      <c r="O9" s="261"/>
      <c r="P9" s="261" t="s">
        <v>1567</v>
      </c>
      <c r="Q9" s="261" t="s">
        <v>1547</v>
      </c>
      <c r="R9" s="261"/>
      <c r="S9" s="261"/>
      <c r="T9" s="261" t="s">
        <v>1568</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1546</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22305</v>
      </c>
      <c r="N15" s="1228">
        <v>0</v>
      </c>
      <c r="O15" s="1228">
        <v>6353</v>
      </c>
      <c r="P15" s="1228">
        <v>15952</v>
      </c>
      <c r="Q15" s="1228">
        <v>10765</v>
      </c>
      <c r="R15" s="1228">
        <v>0</v>
      </c>
      <c r="S15" s="1228">
        <v>3020</v>
      </c>
      <c r="T15" s="1228">
        <v>7745</v>
      </c>
      <c r="U15" s="1228">
        <v>15835</v>
      </c>
      <c r="V15" s="1228">
        <v>0</v>
      </c>
      <c r="W15" s="1228">
        <v>9581</v>
      </c>
      <c r="X15" s="1228">
        <v>255</v>
      </c>
      <c r="Y15" s="1228">
        <v>1278</v>
      </c>
      <c r="Z15" s="1229">
        <v>5231</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22305</v>
      </c>
      <c r="N18" s="1228">
        <v>0</v>
      </c>
      <c r="O18" s="1228">
        <v>6353</v>
      </c>
      <c r="P18" s="1228">
        <v>15952</v>
      </c>
      <c r="Q18" s="1228">
        <v>10765</v>
      </c>
      <c r="R18" s="1228">
        <v>0</v>
      </c>
      <c r="S18" s="1228">
        <v>3020</v>
      </c>
      <c r="T18" s="1228">
        <v>7745</v>
      </c>
      <c r="U18" s="1228">
        <v>15835</v>
      </c>
      <c r="V18" s="1228">
        <v>0</v>
      </c>
      <c r="W18" s="1228">
        <v>9581</v>
      </c>
      <c r="X18" s="1228">
        <v>255</v>
      </c>
      <c r="Y18" s="1228">
        <v>1278</v>
      </c>
      <c r="Z18" s="1229">
        <v>5231</v>
      </c>
    </row>
    <row r="19" spans="2:26" ht="12" customHeight="1">
      <c r="B19" s="1036"/>
      <c r="C19" s="164"/>
      <c r="D19" s="164"/>
      <c r="E19" s="164"/>
      <c r="F19" s="43" t="s">
        <v>1149</v>
      </c>
      <c r="G19" s="43"/>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22305</v>
      </c>
      <c r="N20" s="1234">
        <v>0</v>
      </c>
      <c r="O20" s="1234">
        <v>6353</v>
      </c>
      <c r="P20" s="1234">
        <v>15952</v>
      </c>
      <c r="Q20" s="1234">
        <v>10765</v>
      </c>
      <c r="R20" s="1234">
        <v>0</v>
      </c>
      <c r="S20" s="1234">
        <v>3020</v>
      </c>
      <c r="T20" s="1234">
        <v>7745</v>
      </c>
      <c r="U20" s="1234">
        <v>15835</v>
      </c>
      <c r="V20" s="1234">
        <v>0</v>
      </c>
      <c r="W20" s="1234">
        <v>9581</v>
      </c>
      <c r="X20" s="1234">
        <v>255</v>
      </c>
      <c r="Y20" s="1234">
        <v>1278</v>
      </c>
      <c r="Z20" s="1235">
        <v>5231</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10484</v>
      </c>
      <c r="N23" s="1226">
        <v>0</v>
      </c>
      <c r="O23" s="1226">
        <v>2619</v>
      </c>
      <c r="P23" s="1226">
        <v>7865</v>
      </c>
      <c r="Q23" s="1226">
        <v>25397</v>
      </c>
      <c r="R23" s="1226">
        <v>0</v>
      </c>
      <c r="S23" s="1226">
        <v>6342</v>
      </c>
      <c r="T23" s="1226">
        <v>19055</v>
      </c>
      <c r="U23" s="1226">
        <v>21331</v>
      </c>
      <c r="V23" s="1226">
        <v>0</v>
      </c>
      <c r="W23" s="1226">
        <v>6666</v>
      </c>
      <c r="X23" s="1226">
        <v>549</v>
      </c>
      <c r="Y23" s="1226">
        <v>15514</v>
      </c>
      <c r="Z23" s="1227">
        <v>-300</v>
      </c>
    </row>
    <row r="24" spans="2:26" ht="12" customHeight="1">
      <c r="B24" s="1093"/>
      <c r="C24" s="9"/>
      <c r="D24" s="9"/>
      <c r="E24" s="9"/>
      <c r="F24" s="9"/>
      <c r="G24" s="9"/>
      <c r="H24" s="9"/>
      <c r="I24" s="9"/>
      <c r="J24" s="3939" t="s">
        <v>130</v>
      </c>
      <c r="K24" s="3939"/>
      <c r="L24" s="171" t="s">
        <v>425</v>
      </c>
      <c r="M24" s="172">
        <v>10854</v>
      </c>
      <c r="N24" s="1228">
        <v>0</v>
      </c>
      <c r="O24" s="1228">
        <v>3103</v>
      </c>
      <c r="P24" s="1228">
        <v>7751</v>
      </c>
      <c r="Q24" s="1228">
        <v>44254</v>
      </c>
      <c r="R24" s="1228">
        <v>0</v>
      </c>
      <c r="S24" s="1228">
        <v>15537</v>
      </c>
      <c r="T24" s="1228">
        <v>28717</v>
      </c>
      <c r="U24" s="1228">
        <v>37534</v>
      </c>
      <c r="V24" s="1228">
        <v>0</v>
      </c>
      <c r="W24" s="1228">
        <v>7365</v>
      </c>
      <c r="X24" s="1228">
        <v>976</v>
      </c>
      <c r="Y24" s="1228">
        <v>28000</v>
      </c>
      <c r="Z24" s="1229">
        <v>3145</v>
      </c>
    </row>
    <row r="25" spans="2:26" ht="12" customHeight="1">
      <c r="B25" s="1093"/>
      <c r="C25" s="7"/>
      <c r="D25" s="7"/>
      <c r="E25" s="7"/>
      <c r="F25" s="7"/>
      <c r="G25" s="7"/>
      <c r="H25" s="7"/>
      <c r="I25" s="7"/>
      <c r="J25" s="3939" t="s">
        <v>177</v>
      </c>
      <c r="K25" s="3939"/>
      <c r="L25" s="171" t="s">
        <v>428</v>
      </c>
      <c r="M25" s="167">
        <v>3895</v>
      </c>
      <c r="N25" s="1226">
        <v>0</v>
      </c>
      <c r="O25" s="1226">
        <v>1148</v>
      </c>
      <c r="P25" s="1226">
        <v>2747</v>
      </c>
      <c r="Q25" s="1226">
        <v>1488</v>
      </c>
      <c r="R25" s="1226">
        <v>0</v>
      </c>
      <c r="S25" s="1226">
        <v>613</v>
      </c>
      <c r="T25" s="1226">
        <v>875</v>
      </c>
      <c r="U25" s="1226">
        <v>1241</v>
      </c>
      <c r="V25" s="1226">
        <v>0</v>
      </c>
      <c r="W25" s="1226">
        <v>211</v>
      </c>
      <c r="X25" s="1226">
        <v>22</v>
      </c>
      <c r="Y25" s="1226">
        <v>212</v>
      </c>
      <c r="Z25" s="1227">
        <v>840</v>
      </c>
    </row>
    <row r="26" spans="2:26" ht="12" customHeight="1">
      <c r="B26" s="1097"/>
      <c r="C26" s="31" t="s">
        <v>1154</v>
      </c>
      <c r="D26" s="31"/>
      <c r="E26" s="31"/>
      <c r="F26" s="31"/>
      <c r="G26" s="31"/>
      <c r="H26" s="31"/>
      <c r="I26" s="31"/>
      <c r="J26" s="169"/>
      <c r="K26" s="169"/>
      <c r="L26" s="171" t="s">
        <v>431</v>
      </c>
      <c r="M26" s="172">
        <v>25233</v>
      </c>
      <c r="N26" s="1228">
        <v>0</v>
      </c>
      <c r="O26" s="1228">
        <v>6870</v>
      </c>
      <c r="P26" s="1228">
        <v>18363</v>
      </c>
      <c r="Q26" s="1228">
        <v>71139</v>
      </c>
      <c r="R26" s="1228">
        <v>0</v>
      </c>
      <c r="S26" s="1228">
        <v>22492</v>
      </c>
      <c r="T26" s="1228">
        <v>48647</v>
      </c>
      <c r="U26" s="1228">
        <v>60106</v>
      </c>
      <c r="V26" s="1228">
        <v>0</v>
      </c>
      <c r="W26" s="1228">
        <v>14242</v>
      </c>
      <c r="X26" s="1228">
        <v>1547</v>
      </c>
      <c r="Y26" s="1228">
        <v>43726</v>
      </c>
      <c r="Z26" s="1229">
        <v>3685</v>
      </c>
    </row>
    <row r="27" spans="2:26" ht="12" customHeight="1">
      <c r="B27" s="1097"/>
      <c r="C27" s="31" t="s">
        <v>1155</v>
      </c>
      <c r="D27" s="31"/>
      <c r="E27" s="31"/>
      <c r="F27" s="31"/>
      <c r="G27" s="31"/>
      <c r="H27" s="31"/>
      <c r="I27" s="31"/>
      <c r="J27" s="3939" t="s">
        <v>176</v>
      </c>
      <c r="K27" s="3939"/>
      <c r="L27" s="171" t="s">
        <v>435</v>
      </c>
      <c r="M27" s="167">
        <v>510</v>
      </c>
      <c r="N27" s="1226">
        <v>0</v>
      </c>
      <c r="O27" s="1226">
        <v>128</v>
      </c>
      <c r="P27" s="1226">
        <v>382</v>
      </c>
      <c r="Q27" s="1226">
        <v>229</v>
      </c>
      <c r="R27" s="1226">
        <v>0</v>
      </c>
      <c r="S27" s="1226">
        <v>57</v>
      </c>
      <c r="T27" s="1226">
        <v>172</v>
      </c>
      <c r="U27" s="1226">
        <v>640</v>
      </c>
      <c r="V27" s="1226">
        <v>0</v>
      </c>
      <c r="W27" s="1226">
        <v>382</v>
      </c>
      <c r="X27" s="1226">
        <v>12</v>
      </c>
      <c r="Y27" s="1226">
        <v>160</v>
      </c>
      <c r="Z27" s="1227">
        <v>110</v>
      </c>
    </row>
    <row r="28" spans="2:26" ht="12" customHeight="1">
      <c r="B28" s="1097"/>
      <c r="C28" s="169"/>
      <c r="D28" s="169"/>
      <c r="E28" s="169"/>
      <c r="F28" s="169"/>
      <c r="G28" s="169"/>
      <c r="H28" s="169"/>
      <c r="I28" s="169"/>
      <c r="J28" s="3939" t="s">
        <v>130</v>
      </c>
      <c r="K28" s="3939"/>
      <c r="L28" s="171" t="s">
        <v>503</v>
      </c>
      <c r="M28" s="172">
        <v>-634</v>
      </c>
      <c r="N28" s="1228">
        <v>0</v>
      </c>
      <c r="O28" s="1228">
        <v>-158</v>
      </c>
      <c r="P28" s="1228">
        <v>-476</v>
      </c>
      <c r="Q28" s="1228">
        <v>2592</v>
      </c>
      <c r="R28" s="1228">
        <v>0</v>
      </c>
      <c r="S28" s="1228">
        <v>646</v>
      </c>
      <c r="T28" s="1228">
        <v>1946</v>
      </c>
      <c r="U28" s="1228">
        <v>2880</v>
      </c>
      <c r="V28" s="1228">
        <v>0</v>
      </c>
      <c r="W28" s="1228">
        <v>-475</v>
      </c>
      <c r="X28" s="1228">
        <v>72</v>
      </c>
      <c r="Y28" s="1228">
        <v>1944</v>
      </c>
      <c r="Z28" s="1229">
        <v>1483</v>
      </c>
    </row>
    <row r="29" spans="2:26" ht="12" customHeight="1">
      <c r="B29" s="1093"/>
      <c r="C29" s="169"/>
      <c r="D29" s="169"/>
      <c r="E29" s="169"/>
      <c r="F29" s="169"/>
      <c r="G29" s="169"/>
      <c r="H29" s="169"/>
      <c r="I29" s="169"/>
      <c r="J29" s="3939" t="s">
        <v>177</v>
      </c>
      <c r="K29" s="3939"/>
      <c r="L29" s="171" t="s">
        <v>437</v>
      </c>
      <c r="M29" s="167">
        <v>31</v>
      </c>
      <c r="N29" s="1226">
        <v>0</v>
      </c>
      <c r="O29" s="1226">
        <v>8</v>
      </c>
      <c r="P29" s="1226">
        <v>23</v>
      </c>
      <c r="Q29" s="1226">
        <v>7</v>
      </c>
      <c r="R29" s="1226">
        <v>0</v>
      </c>
      <c r="S29" s="1226">
        <v>2</v>
      </c>
      <c r="T29" s="1226">
        <v>5</v>
      </c>
      <c r="U29" s="1226">
        <v>2</v>
      </c>
      <c r="V29" s="1226">
        <v>0</v>
      </c>
      <c r="W29" s="1226">
        <v>23</v>
      </c>
      <c r="X29" s="1226">
        <v>0</v>
      </c>
      <c r="Y29" s="1226">
        <v>0</v>
      </c>
      <c r="Z29" s="1227">
        <v>-21</v>
      </c>
    </row>
    <row r="30" spans="2:26" ht="12" customHeight="1">
      <c r="B30" s="1093"/>
      <c r="C30" s="31" t="s">
        <v>1156</v>
      </c>
      <c r="D30" s="31"/>
      <c r="E30" s="31"/>
      <c r="F30" s="31"/>
      <c r="G30" s="31"/>
      <c r="H30" s="31"/>
      <c r="I30" s="31"/>
      <c r="J30" s="31"/>
      <c r="K30" s="31"/>
      <c r="L30" s="171" t="s">
        <v>439</v>
      </c>
      <c r="M30" s="172">
        <v>-93</v>
      </c>
      <c r="N30" s="1228">
        <v>0</v>
      </c>
      <c r="O30" s="1228">
        <v>-22</v>
      </c>
      <c r="P30" s="1228">
        <v>-71</v>
      </c>
      <c r="Q30" s="1228">
        <v>2828</v>
      </c>
      <c r="R30" s="1228">
        <v>0</v>
      </c>
      <c r="S30" s="1228">
        <v>705</v>
      </c>
      <c r="T30" s="1228">
        <v>2123</v>
      </c>
      <c r="U30" s="1228">
        <v>3522</v>
      </c>
      <c r="V30" s="1228">
        <v>0</v>
      </c>
      <c r="W30" s="1228">
        <v>-70</v>
      </c>
      <c r="X30" s="1228">
        <v>84</v>
      </c>
      <c r="Y30" s="1228">
        <v>2104</v>
      </c>
      <c r="Z30" s="1229">
        <v>1572</v>
      </c>
    </row>
    <row r="31" spans="2:26" ht="12" customHeight="1">
      <c r="B31" s="1093"/>
      <c r="C31" s="8" t="s">
        <v>1157</v>
      </c>
      <c r="D31" s="8"/>
      <c r="E31" s="8"/>
      <c r="F31" s="8"/>
      <c r="G31" s="8"/>
      <c r="H31" s="8"/>
      <c r="I31" s="8"/>
      <c r="J31" s="3939" t="s">
        <v>176</v>
      </c>
      <c r="K31" s="3939"/>
      <c r="L31" s="171" t="s">
        <v>442</v>
      </c>
      <c r="M31" s="167">
        <v>702</v>
      </c>
      <c r="N31" s="1226">
        <v>0</v>
      </c>
      <c r="O31" s="1226">
        <v>176</v>
      </c>
      <c r="P31" s="1226">
        <v>526</v>
      </c>
      <c r="Q31" s="1226">
        <v>492</v>
      </c>
      <c r="R31" s="1226">
        <v>0</v>
      </c>
      <c r="S31" s="1226">
        <v>123</v>
      </c>
      <c r="T31" s="1226">
        <v>369</v>
      </c>
      <c r="U31" s="1226">
        <v>848</v>
      </c>
      <c r="V31" s="1226">
        <v>0</v>
      </c>
      <c r="W31" s="1226">
        <v>502</v>
      </c>
      <c r="X31" s="1226">
        <v>18</v>
      </c>
      <c r="Y31" s="1226">
        <v>362</v>
      </c>
      <c r="Z31" s="1227">
        <v>2</v>
      </c>
    </row>
    <row r="32" spans="2:26" ht="12" customHeight="1">
      <c r="B32" s="1093"/>
      <c r="C32" s="169"/>
      <c r="D32" s="169"/>
      <c r="E32" s="169"/>
      <c r="F32" s="169"/>
      <c r="G32" s="169"/>
      <c r="H32" s="169"/>
      <c r="I32" s="169"/>
      <c r="J32" s="3939" t="s">
        <v>130</v>
      </c>
      <c r="K32" s="3939"/>
      <c r="L32" s="171" t="s">
        <v>444</v>
      </c>
      <c r="M32" s="172">
        <v>1040</v>
      </c>
      <c r="N32" s="1228">
        <v>0</v>
      </c>
      <c r="O32" s="1228">
        <v>260</v>
      </c>
      <c r="P32" s="1228">
        <v>780</v>
      </c>
      <c r="Q32" s="1228">
        <v>397</v>
      </c>
      <c r="R32" s="1228">
        <v>0</v>
      </c>
      <c r="S32" s="1228">
        <v>99</v>
      </c>
      <c r="T32" s="1228">
        <v>298</v>
      </c>
      <c r="U32" s="1228">
        <v>1151</v>
      </c>
      <c r="V32" s="1228">
        <v>0</v>
      </c>
      <c r="W32" s="1228">
        <v>770</v>
      </c>
      <c r="X32" s="1228">
        <v>22</v>
      </c>
      <c r="Y32" s="1228">
        <v>302</v>
      </c>
      <c r="Z32" s="1229">
        <v>101</v>
      </c>
    </row>
    <row r="33" spans="2:26" ht="12" customHeight="1">
      <c r="B33" s="1093"/>
      <c r="C33" s="169"/>
      <c r="D33" s="169"/>
      <c r="E33" s="169"/>
      <c r="F33" s="169"/>
      <c r="G33" s="169"/>
      <c r="H33" s="169"/>
      <c r="I33" s="169"/>
      <c r="J33" s="3939" t="s">
        <v>177</v>
      </c>
      <c r="K33" s="3939"/>
      <c r="L33" s="171" t="s">
        <v>446</v>
      </c>
      <c r="M33" s="167">
        <v>16</v>
      </c>
      <c r="N33" s="1226">
        <v>0</v>
      </c>
      <c r="O33" s="1226">
        <v>4</v>
      </c>
      <c r="P33" s="1226">
        <v>12</v>
      </c>
      <c r="Q33" s="1226">
        <v>11</v>
      </c>
      <c r="R33" s="1226">
        <v>0</v>
      </c>
      <c r="S33" s="1226">
        <v>3</v>
      </c>
      <c r="T33" s="1226">
        <v>8</v>
      </c>
      <c r="U33" s="1226">
        <v>16</v>
      </c>
      <c r="V33" s="1226">
        <v>0</v>
      </c>
      <c r="W33" s="1226">
        <v>-10</v>
      </c>
      <c r="X33" s="1226">
        <v>0</v>
      </c>
      <c r="Y33" s="1226">
        <v>10</v>
      </c>
      <c r="Z33" s="1227">
        <v>16</v>
      </c>
    </row>
    <row r="34" spans="2:26" ht="12" customHeight="1">
      <c r="B34" s="1093"/>
      <c r="C34" s="8" t="s">
        <v>1158</v>
      </c>
      <c r="D34" s="8"/>
      <c r="E34" s="8"/>
      <c r="F34" s="8"/>
      <c r="G34" s="8"/>
      <c r="H34" s="8"/>
      <c r="I34" s="8"/>
      <c r="J34" s="8"/>
      <c r="K34" s="8"/>
      <c r="L34" s="171" t="s">
        <v>448</v>
      </c>
      <c r="M34" s="172">
        <v>1758</v>
      </c>
      <c r="N34" s="1228">
        <v>0</v>
      </c>
      <c r="O34" s="1228">
        <v>440</v>
      </c>
      <c r="P34" s="1228">
        <v>1318</v>
      </c>
      <c r="Q34" s="1228">
        <v>900</v>
      </c>
      <c r="R34" s="1228">
        <v>0</v>
      </c>
      <c r="S34" s="1228">
        <v>225</v>
      </c>
      <c r="T34" s="1228">
        <v>675</v>
      </c>
      <c r="U34" s="1228">
        <v>2015</v>
      </c>
      <c r="V34" s="1228">
        <v>0</v>
      </c>
      <c r="W34" s="1228">
        <v>1262</v>
      </c>
      <c r="X34" s="1228">
        <v>40</v>
      </c>
      <c r="Y34" s="1228">
        <v>674</v>
      </c>
      <c r="Z34" s="1229">
        <v>119</v>
      </c>
    </row>
    <row r="35" spans="2:26" ht="12" customHeight="1">
      <c r="B35" s="1093"/>
      <c r="C35" s="3719" t="s">
        <v>1159</v>
      </c>
      <c r="D35" s="3719"/>
      <c r="E35" s="3719"/>
      <c r="F35" s="3719"/>
      <c r="G35" s="3719"/>
      <c r="H35" s="3719"/>
      <c r="I35" s="3719"/>
      <c r="J35" s="3939" t="s">
        <v>176</v>
      </c>
      <c r="K35" s="3939"/>
      <c r="L35" s="171" t="s">
        <v>108</v>
      </c>
      <c r="M35" s="167">
        <v>11696</v>
      </c>
      <c r="N35" s="1226">
        <v>0</v>
      </c>
      <c r="O35" s="1226">
        <v>2923</v>
      </c>
      <c r="P35" s="1226">
        <v>8773</v>
      </c>
      <c r="Q35" s="1226">
        <v>26118</v>
      </c>
      <c r="R35" s="1226">
        <v>0</v>
      </c>
      <c r="S35" s="1226">
        <v>6522</v>
      </c>
      <c r="T35" s="1226">
        <v>19596</v>
      </c>
      <c r="U35" s="1226">
        <v>22819</v>
      </c>
      <c r="V35" s="1226">
        <v>0</v>
      </c>
      <c r="W35" s="1226">
        <v>7550</v>
      </c>
      <c r="X35" s="1226">
        <v>579</v>
      </c>
      <c r="Y35" s="1226">
        <v>16036</v>
      </c>
      <c r="Z35" s="1227">
        <v>-188</v>
      </c>
    </row>
    <row r="36" spans="2:26" ht="12" customHeight="1">
      <c r="B36" s="1039"/>
      <c r="C36" s="169"/>
      <c r="D36" s="169"/>
      <c r="E36" s="169"/>
      <c r="F36" s="170"/>
      <c r="G36" s="169"/>
      <c r="H36" s="169"/>
      <c r="J36" s="3939" t="s">
        <v>130</v>
      </c>
      <c r="K36" s="3939"/>
      <c r="L36" s="171" t="s">
        <v>109</v>
      </c>
      <c r="M36" s="172">
        <v>11260</v>
      </c>
      <c r="N36" s="1228">
        <v>0</v>
      </c>
      <c r="O36" s="1228">
        <v>3205</v>
      </c>
      <c r="P36" s="1228">
        <v>8055</v>
      </c>
      <c r="Q36" s="1228">
        <v>47243</v>
      </c>
      <c r="R36" s="1228">
        <v>0</v>
      </c>
      <c r="S36" s="1228">
        <v>16282</v>
      </c>
      <c r="T36" s="1228">
        <v>30961</v>
      </c>
      <c r="U36" s="1228">
        <v>41565</v>
      </c>
      <c r="V36" s="1228">
        <v>0</v>
      </c>
      <c r="W36" s="1228">
        <v>7660</v>
      </c>
      <c r="X36" s="1228">
        <v>1070</v>
      </c>
      <c r="Y36" s="1228">
        <v>30246</v>
      </c>
      <c r="Z36" s="1229">
        <v>4729</v>
      </c>
    </row>
    <row r="37" spans="2:26" ht="12" customHeight="1">
      <c r="B37" s="1039"/>
      <c r="C37" s="169"/>
      <c r="D37" s="169"/>
      <c r="E37" s="169"/>
      <c r="F37" s="170"/>
      <c r="G37" s="169"/>
      <c r="H37" s="169"/>
      <c r="J37" s="3939" t="s">
        <v>177</v>
      </c>
      <c r="K37" s="3939"/>
      <c r="L37" s="171" t="s">
        <v>110</v>
      </c>
      <c r="M37" s="1234">
        <v>3942</v>
      </c>
      <c r="N37" s="1234">
        <v>0</v>
      </c>
      <c r="O37" s="1234">
        <v>1160</v>
      </c>
      <c r="P37" s="1234">
        <v>2782</v>
      </c>
      <c r="Q37" s="1234">
        <v>1506</v>
      </c>
      <c r="R37" s="1234">
        <v>0</v>
      </c>
      <c r="S37" s="1234">
        <v>618</v>
      </c>
      <c r="T37" s="1234">
        <v>888</v>
      </c>
      <c r="U37" s="1234">
        <v>1259</v>
      </c>
      <c r="V37" s="1234">
        <v>0</v>
      </c>
      <c r="W37" s="1234">
        <v>224</v>
      </c>
      <c r="X37" s="1234">
        <v>22</v>
      </c>
      <c r="Y37" s="1234">
        <v>222</v>
      </c>
      <c r="Z37" s="1235">
        <v>835</v>
      </c>
    </row>
    <row r="38" spans="2:26" ht="12" customHeight="1">
      <c r="B38" s="4031" t="s">
        <v>1279</v>
      </c>
      <c r="C38" s="42"/>
      <c r="D38" s="42"/>
      <c r="E38" s="42"/>
      <c r="F38" s="42"/>
      <c r="G38" s="42"/>
      <c r="H38" s="42"/>
      <c r="I38" s="42"/>
      <c r="J38" s="42"/>
      <c r="K38" s="42"/>
      <c r="L38" s="171" t="s">
        <v>194</v>
      </c>
      <c r="M38" s="1234">
        <v>26898</v>
      </c>
      <c r="N38" s="1234">
        <v>0</v>
      </c>
      <c r="O38" s="1234">
        <v>7288</v>
      </c>
      <c r="P38" s="1234">
        <v>19610</v>
      </c>
      <c r="Q38" s="1234">
        <v>74867</v>
      </c>
      <c r="R38" s="1234">
        <v>0</v>
      </c>
      <c r="S38" s="1234">
        <v>23422</v>
      </c>
      <c r="T38" s="1234">
        <v>51445</v>
      </c>
      <c r="U38" s="1234">
        <v>65643</v>
      </c>
      <c r="V38" s="1234">
        <v>0</v>
      </c>
      <c r="W38" s="1234">
        <v>15434</v>
      </c>
      <c r="X38" s="1234">
        <v>1671</v>
      </c>
      <c r="Y38" s="1234">
        <v>46504</v>
      </c>
      <c r="Z38" s="1235">
        <v>5376</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7492</v>
      </c>
      <c r="N55" s="1228">
        <v>0</v>
      </c>
      <c r="O55" s="1228">
        <v>1873</v>
      </c>
      <c r="P55" s="1228">
        <v>5619</v>
      </c>
      <c r="Q55" s="1228">
        <v>6186</v>
      </c>
      <c r="R55" s="1228">
        <v>0</v>
      </c>
      <c r="S55" s="1228">
        <v>1546</v>
      </c>
      <c r="T55" s="1228">
        <v>4640</v>
      </c>
      <c r="U55" s="1228">
        <v>5954</v>
      </c>
      <c r="V55" s="1228">
        <v>0</v>
      </c>
      <c r="W55" s="1228">
        <v>2323</v>
      </c>
      <c r="X55" s="1228">
        <v>95</v>
      </c>
      <c r="Y55" s="1228">
        <v>423</v>
      </c>
      <c r="Z55" s="1229">
        <v>3303</v>
      </c>
    </row>
    <row r="56" spans="2:26" ht="12" customHeight="1">
      <c r="B56" s="3952" t="s">
        <v>764</v>
      </c>
      <c r="C56" s="43"/>
      <c r="D56" s="43"/>
      <c r="E56" s="43"/>
      <c r="F56" s="43"/>
      <c r="G56" s="43"/>
      <c r="H56" s="43"/>
      <c r="I56" s="43"/>
      <c r="J56" s="43"/>
      <c r="K56" s="43"/>
      <c r="L56" s="171" t="s">
        <v>136</v>
      </c>
      <c r="M56" s="172">
        <v>7492</v>
      </c>
      <c r="N56" s="1228">
        <v>0</v>
      </c>
      <c r="O56" s="1228">
        <v>1873</v>
      </c>
      <c r="P56" s="1228">
        <v>5619</v>
      </c>
      <c r="Q56" s="1228">
        <v>6186</v>
      </c>
      <c r="R56" s="1228">
        <v>0</v>
      </c>
      <c r="S56" s="1228">
        <v>1546</v>
      </c>
      <c r="T56" s="1228">
        <v>4640</v>
      </c>
      <c r="U56" s="1228">
        <v>5954</v>
      </c>
      <c r="V56" s="1228">
        <v>0</v>
      </c>
      <c r="W56" s="1228">
        <v>2323</v>
      </c>
      <c r="X56" s="1228">
        <v>95</v>
      </c>
      <c r="Y56" s="1228">
        <v>423</v>
      </c>
      <c r="Z56" s="1229">
        <v>3303</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6" ht="12" customHeight="1">
      <c r="B66" s="3963" t="s">
        <v>1176</v>
      </c>
      <c r="C66" s="3964"/>
      <c r="D66" s="3964"/>
      <c r="E66" s="3964"/>
      <c r="F66" s="3964"/>
      <c r="G66" s="3964"/>
      <c r="H66" s="3964"/>
      <c r="I66" s="3964"/>
      <c r="J66" s="3964"/>
      <c r="K66" s="3964"/>
      <c r="L66" s="1082" t="s">
        <v>104</v>
      </c>
      <c r="M66" s="1236">
        <v>56695</v>
      </c>
      <c r="N66" s="1236">
        <v>0</v>
      </c>
      <c r="O66" s="1236">
        <v>15514</v>
      </c>
      <c r="P66" s="1236">
        <v>41181</v>
      </c>
      <c r="Q66" s="1236">
        <v>91818</v>
      </c>
      <c r="R66" s="1236">
        <v>0</v>
      </c>
      <c r="S66" s="1236">
        <v>27988</v>
      </c>
      <c r="T66" s="1236">
        <v>63830</v>
      </c>
      <c r="U66" s="1236">
        <v>87432</v>
      </c>
      <c r="V66" s="1236">
        <v>0</v>
      </c>
      <c r="W66" s="1236">
        <v>27338</v>
      </c>
      <c r="X66" s="1236">
        <v>2021</v>
      </c>
      <c r="Y66" s="1236">
        <v>48205</v>
      </c>
      <c r="Z66" s="1237">
        <v>13910</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1569</v>
      </c>
      <c r="C4" s="28"/>
      <c r="D4" s="28"/>
      <c r="E4" s="28"/>
      <c r="F4" s="28"/>
      <c r="G4" s="28"/>
      <c r="H4" s="28"/>
      <c r="I4" s="28"/>
      <c r="J4" s="150"/>
      <c r="K4" s="150"/>
      <c r="L4" s="150"/>
      <c r="M4" s="12" t="s">
        <v>1539</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1570</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1571</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c r="N12" s="264"/>
      <c r="O12" s="264"/>
      <c r="P12" s="264"/>
      <c r="Q12" s="264"/>
      <c r="R12" s="264"/>
      <c r="S12" s="264"/>
      <c r="T12" s="264"/>
      <c r="U12" s="264"/>
      <c r="V12" s="264"/>
      <c r="W12" s="264"/>
      <c r="X12" s="264"/>
      <c r="Y12" s="264"/>
      <c r="Z12" s="264"/>
      <c r="AA12" s="1089"/>
    </row>
    <row r="13" spans="2:38" ht="12" customHeight="1">
      <c r="B13" s="1028"/>
      <c r="G13" s="3939" t="s">
        <v>738</v>
      </c>
      <c r="H13" s="8"/>
      <c r="I13" s="8"/>
      <c r="J13" s="8"/>
      <c r="K13" s="8"/>
      <c r="L13" s="171" t="s">
        <v>410</v>
      </c>
      <c r="M13" s="264"/>
      <c r="N13" s="264"/>
      <c r="O13" s="264"/>
      <c r="P13" s="264"/>
      <c r="Q13" s="264"/>
      <c r="R13" s="264"/>
      <c r="S13" s="264"/>
      <c r="T13" s="264"/>
      <c r="U13" s="264"/>
      <c r="V13" s="264"/>
      <c r="W13" s="264"/>
      <c r="X13" s="264"/>
      <c r="Y13" s="264"/>
      <c r="Z13" s="264"/>
      <c r="AA13" s="1089"/>
    </row>
    <row r="14" spans="2:38" ht="12" customHeight="1">
      <c r="B14" s="1028"/>
      <c r="G14" s="3939" t="s">
        <v>739</v>
      </c>
      <c r="H14" s="8"/>
      <c r="I14" s="8"/>
      <c r="J14" s="8"/>
      <c r="K14" s="8"/>
      <c r="L14" s="171" t="s">
        <v>413</v>
      </c>
      <c r="M14" s="264"/>
      <c r="N14" s="264"/>
      <c r="O14" s="264"/>
      <c r="P14" s="264"/>
      <c r="Q14" s="264"/>
      <c r="R14" s="264"/>
      <c r="S14" s="264"/>
      <c r="T14" s="264"/>
      <c r="U14" s="264"/>
      <c r="V14" s="264"/>
      <c r="W14" s="264"/>
      <c r="X14" s="264"/>
      <c r="Y14" s="264"/>
      <c r="Z14" s="264"/>
      <c r="AA14" s="1089"/>
    </row>
    <row r="15" spans="2:38" ht="12" customHeight="1">
      <c r="B15" s="1028"/>
      <c r="G15" s="3939" t="s">
        <v>740</v>
      </c>
      <c r="H15" s="3939"/>
      <c r="I15" s="3939"/>
      <c r="J15" s="3939"/>
      <c r="K15" s="3939"/>
      <c r="L15" s="171" t="s">
        <v>416</v>
      </c>
      <c r="M15" s="1411"/>
      <c r="N15" s="1411"/>
      <c r="O15" s="1411"/>
      <c r="P15" s="1411"/>
      <c r="Q15" s="1411"/>
      <c r="R15" s="1411"/>
      <c r="S15" s="1411"/>
      <c r="T15" s="1411"/>
      <c r="U15" s="1411"/>
      <c r="V15" s="1411"/>
      <c r="W15" s="1411"/>
      <c r="X15" s="1411"/>
      <c r="Y15" s="1411"/>
      <c r="Z15" s="1411"/>
      <c r="AA15" s="1089"/>
    </row>
    <row r="16" spans="2:38" ht="12" customHeight="1">
      <c r="B16" s="1036"/>
      <c r="C16" s="164"/>
      <c r="D16" s="164"/>
      <c r="E16" s="164"/>
      <c r="F16" s="164"/>
      <c r="G16" s="43" t="s">
        <v>1149</v>
      </c>
      <c r="H16" s="43"/>
      <c r="I16" s="43"/>
      <c r="J16" s="43"/>
      <c r="K16" s="43"/>
      <c r="L16" s="171" t="s">
        <v>106</v>
      </c>
      <c r="M16" s="1411"/>
      <c r="N16" s="1411"/>
      <c r="O16" s="1411"/>
      <c r="P16" s="1411"/>
      <c r="Q16" s="1411"/>
      <c r="R16" s="1411"/>
      <c r="S16" s="1411"/>
      <c r="T16" s="1411"/>
      <c r="U16" s="1411"/>
      <c r="V16" s="1411"/>
      <c r="W16" s="1411"/>
      <c r="X16" s="1411"/>
      <c r="Y16" s="1411"/>
      <c r="Z16" s="1411"/>
      <c r="AA16" s="1089"/>
    </row>
    <row r="17" spans="2:27" ht="12" customHeight="1">
      <c r="B17" s="4031" t="s">
        <v>1324</v>
      </c>
      <c r="C17" s="42"/>
      <c r="D17" s="42"/>
      <c r="E17" s="42"/>
      <c r="F17" s="42"/>
      <c r="G17" s="42"/>
      <c r="H17" s="42"/>
      <c r="I17" s="42"/>
      <c r="J17" s="169"/>
      <c r="K17" s="169"/>
      <c r="L17" s="171" t="s">
        <v>102</v>
      </c>
      <c r="M17" s="1411"/>
      <c r="N17" s="1411"/>
      <c r="O17" s="1411"/>
      <c r="P17" s="1411"/>
      <c r="Q17" s="1411"/>
      <c r="R17" s="1411"/>
      <c r="S17" s="1411"/>
      <c r="T17" s="1411"/>
      <c r="U17" s="1411"/>
      <c r="V17" s="1411"/>
      <c r="W17" s="1411"/>
      <c r="X17" s="1411"/>
      <c r="Y17" s="1411"/>
      <c r="Z17" s="1411"/>
      <c r="AA17" s="1089"/>
    </row>
    <row r="18" spans="2:27" ht="12" customHeight="1">
      <c r="B18" s="3952" t="s">
        <v>183</v>
      </c>
      <c r="C18" s="43"/>
      <c r="D18" s="43"/>
      <c r="E18" s="43"/>
      <c r="F18" s="43"/>
      <c r="G18" s="43"/>
      <c r="H18" s="43"/>
      <c r="I18" s="43"/>
      <c r="J18" s="169"/>
      <c r="K18" s="169"/>
      <c r="L18" s="171" t="s">
        <v>107</v>
      </c>
      <c r="M18" s="272"/>
      <c r="N18" s="272"/>
      <c r="O18" s="272"/>
      <c r="P18" s="272"/>
      <c r="Q18" s="272"/>
      <c r="R18" s="272"/>
      <c r="S18" s="272"/>
      <c r="T18" s="272"/>
      <c r="U18" s="272"/>
      <c r="V18" s="272"/>
      <c r="W18" s="272"/>
      <c r="X18" s="272"/>
      <c r="Y18" s="272"/>
      <c r="Z18" s="272"/>
      <c r="AA18" s="1272"/>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c r="N20" s="188"/>
      <c r="O20" s="188"/>
      <c r="P20" s="188"/>
      <c r="Q20" s="188"/>
      <c r="R20" s="188"/>
      <c r="S20" s="188"/>
      <c r="T20" s="188"/>
      <c r="U20" s="188"/>
      <c r="V20" s="188"/>
      <c r="W20" s="188"/>
      <c r="X20" s="188"/>
      <c r="Y20" s="188"/>
      <c r="Z20" s="188"/>
      <c r="AA20" s="1409"/>
    </row>
    <row r="21" spans="2:27" ht="12" customHeight="1">
      <c r="B21" s="1093"/>
      <c r="C21" s="9"/>
      <c r="D21" s="9"/>
      <c r="E21" s="9"/>
      <c r="F21" s="9"/>
      <c r="G21" s="9"/>
      <c r="H21" s="9"/>
      <c r="I21" s="9"/>
      <c r="J21" s="3939" t="s">
        <v>130</v>
      </c>
      <c r="K21" s="3939"/>
      <c r="L21" s="171" t="s">
        <v>425</v>
      </c>
      <c r="M21" s="1411"/>
      <c r="N21" s="1411"/>
      <c r="O21" s="1411"/>
      <c r="P21" s="1411"/>
      <c r="Q21" s="1411"/>
      <c r="R21" s="1411"/>
      <c r="S21" s="1411"/>
      <c r="T21" s="1411"/>
      <c r="U21" s="1411"/>
      <c r="V21" s="1411"/>
      <c r="W21" s="1411"/>
      <c r="X21" s="1411"/>
      <c r="Y21" s="1411"/>
      <c r="Z21" s="1411"/>
      <c r="AA21" s="1089"/>
    </row>
    <row r="22" spans="2:27" ht="12" customHeight="1">
      <c r="B22" s="1093"/>
      <c r="C22" s="7"/>
      <c r="D22" s="7"/>
      <c r="E22" s="7"/>
      <c r="F22" s="7"/>
      <c r="G22" s="7"/>
      <c r="H22" s="7"/>
      <c r="I22" s="7"/>
      <c r="J22" s="3939" t="s">
        <v>177</v>
      </c>
      <c r="K22" s="3939"/>
      <c r="L22" s="171" t="s">
        <v>428</v>
      </c>
      <c r="M22" s="188"/>
      <c r="N22" s="188"/>
      <c r="O22" s="188"/>
      <c r="P22" s="188"/>
      <c r="Q22" s="188"/>
      <c r="R22" s="188"/>
      <c r="S22" s="188"/>
      <c r="T22" s="188"/>
      <c r="U22" s="188"/>
      <c r="V22" s="188"/>
      <c r="W22" s="188"/>
      <c r="X22" s="188"/>
      <c r="Y22" s="188"/>
      <c r="Z22" s="188"/>
      <c r="AA22" s="1409"/>
    </row>
    <row r="23" spans="2:27" ht="12" customHeight="1">
      <c r="B23" s="1097"/>
      <c r="C23" s="31" t="s">
        <v>1154</v>
      </c>
      <c r="D23" s="31"/>
      <c r="E23" s="31"/>
      <c r="F23" s="31"/>
      <c r="G23" s="31"/>
      <c r="H23" s="31"/>
      <c r="I23" s="31"/>
      <c r="J23" s="169"/>
      <c r="K23" s="169"/>
      <c r="L23" s="171" t="s">
        <v>431</v>
      </c>
      <c r="M23" s="1411"/>
      <c r="N23" s="1411"/>
      <c r="O23" s="1411"/>
      <c r="P23" s="1411"/>
      <c r="Q23" s="1411"/>
      <c r="R23" s="1411"/>
      <c r="S23" s="1411"/>
      <c r="T23" s="1411"/>
      <c r="U23" s="1411"/>
      <c r="V23" s="1411"/>
      <c r="W23" s="1411"/>
      <c r="X23" s="1411"/>
      <c r="Y23" s="1411"/>
      <c r="Z23" s="1411"/>
      <c r="AA23" s="1089"/>
    </row>
    <row r="24" spans="2:27" ht="12" customHeight="1">
      <c r="B24" s="1097"/>
      <c r="C24" s="31" t="s">
        <v>1155</v>
      </c>
      <c r="D24" s="31"/>
      <c r="E24" s="31"/>
      <c r="F24" s="31"/>
      <c r="G24" s="31"/>
      <c r="H24" s="31"/>
      <c r="I24" s="31"/>
      <c r="J24" s="3939" t="s">
        <v>176</v>
      </c>
      <c r="K24" s="3939"/>
      <c r="L24" s="171" t="s">
        <v>435</v>
      </c>
      <c r="M24" s="188"/>
      <c r="N24" s="188"/>
      <c r="O24" s="188"/>
      <c r="P24" s="188"/>
      <c r="Q24" s="188"/>
      <c r="R24" s="188"/>
      <c r="S24" s="188"/>
      <c r="T24" s="188"/>
      <c r="U24" s="188"/>
      <c r="V24" s="188"/>
      <c r="W24" s="188"/>
      <c r="X24" s="188"/>
      <c r="Y24" s="188"/>
      <c r="Z24" s="188"/>
      <c r="AA24" s="1409"/>
    </row>
    <row r="25" spans="2:27" ht="12" customHeight="1">
      <c r="B25" s="1097"/>
      <c r="C25" s="169"/>
      <c r="D25" s="169"/>
      <c r="E25" s="169"/>
      <c r="F25" s="169"/>
      <c r="G25" s="169"/>
      <c r="H25" s="169"/>
      <c r="I25" s="169"/>
      <c r="J25" s="3939" t="s">
        <v>130</v>
      </c>
      <c r="K25" s="3939"/>
      <c r="L25" s="171" t="s">
        <v>503</v>
      </c>
      <c r="M25" s="1411"/>
      <c r="N25" s="1411"/>
      <c r="O25" s="1411"/>
      <c r="P25" s="1411"/>
      <c r="Q25" s="1411"/>
      <c r="R25" s="1411"/>
      <c r="S25" s="1411"/>
      <c r="T25" s="1411"/>
      <c r="U25" s="1411"/>
      <c r="V25" s="1411"/>
      <c r="W25" s="1411"/>
      <c r="X25" s="1411"/>
      <c r="Y25" s="1411"/>
      <c r="Z25" s="1411"/>
      <c r="AA25" s="1089"/>
    </row>
    <row r="26" spans="2:27" ht="12" customHeight="1">
      <c r="B26" s="1093"/>
      <c r="C26" s="169"/>
      <c r="D26" s="169"/>
      <c r="E26" s="169"/>
      <c r="F26" s="169"/>
      <c r="G26" s="169"/>
      <c r="H26" s="169"/>
      <c r="I26" s="169"/>
      <c r="J26" s="3939" t="s">
        <v>177</v>
      </c>
      <c r="K26" s="3939"/>
      <c r="L26" s="171" t="s">
        <v>437</v>
      </c>
      <c r="M26" s="188"/>
      <c r="N26" s="188"/>
      <c r="O26" s="188"/>
      <c r="P26" s="188"/>
      <c r="Q26" s="188"/>
      <c r="R26" s="188"/>
      <c r="S26" s="188"/>
      <c r="T26" s="188"/>
      <c r="U26" s="188"/>
      <c r="V26" s="188"/>
      <c r="W26" s="188"/>
      <c r="X26" s="188"/>
      <c r="Y26" s="188"/>
      <c r="Z26" s="188"/>
      <c r="AA26" s="1409"/>
    </row>
    <row r="27" spans="2:27" ht="12" customHeight="1">
      <c r="B27" s="1093"/>
      <c r="C27" s="31" t="s">
        <v>1156</v>
      </c>
      <c r="D27" s="31"/>
      <c r="E27" s="31"/>
      <c r="F27" s="31"/>
      <c r="G27" s="31"/>
      <c r="H27" s="31"/>
      <c r="I27" s="31"/>
      <c r="J27" s="31"/>
      <c r="K27" s="31"/>
      <c r="L27" s="171" t="s">
        <v>439</v>
      </c>
      <c r="M27" s="1411"/>
      <c r="N27" s="1411"/>
      <c r="O27" s="1411"/>
      <c r="P27" s="1411"/>
      <c r="Q27" s="1411"/>
      <c r="R27" s="1411"/>
      <c r="S27" s="1411"/>
      <c r="T27" s="1411"/>
      <c r="U27" s="1411"/>
      <c r="V27" s="1411"/>
      <c r="W27" s="1411"/>
      <c r="X27" s="1411"/>
      <c r="Y27" s="1411"/>
      <c r="Z27" s="1411"/>
      <c r="AA27" s="1089"/>
    </row>
    <row r="28" spans="2:27" ht="12" customHeight="1">
      <c r="B28" s="1093"/>
      <c r="C28" s="8" t="s">
        <v>1157</v>
      </c>
      <c r="D28" s="8"/>
      <c r="E28" s="8"/>
      <c r="F28" s="8"/>
      <c r="G28" s="8"/>
      <c r="H28" s="8"/>
      <c r="I28" s="8"/>
      <c r="J28" s="3939" t="s">
        <v>176</v>
      </c>
      <c r="K28" s="3939"/>
      <c r="L28" s="171" t="s">
        <v>442</v>
      </c>
      <c r="M28" s="188"/>
      <c r="N28" s="188"/>
      <c r="O28" s="188"/>
      <c r="P28" s="188"/>
      <c r="Q28" s="188"/>
      <c r="R28" s="188"/>
      <c r="S28" s="188"/>
      <c r="T28" s="188"/>
      <c r="U28" s="188"/>
      <c r="V28" s="188"/>
      <c r="W28" s="188"/>
      <c r="X28" s="188"/>
      <c r="Y28" s="188"/>
      <c r="Z28" s="188"/>
      <c r="AA28" s="1409"/>
    </row>
    <row r="29" spans="2:27" ht="12" customHeight="1">
      <c r="B29" s="1093"/>
      <c r="C29" s="169"/>
      <c r="D29" s="169"/>
      <c r="E29" s="169"/>
      <c r="F29" s="169"/>
      <c r="G29" s="169"/>
      <c r="H29" s="169"/>
      <c r="I29" s="169"/>
      <c r="J29" s="3939" t="s">
        <v>130</v>
      </c>
      <c r="K29" s="3939"/>
      <c r="L29" s="171" t="s">
        <v>444</v>
      </c>
      <c r="M29" s="1411"/>
      <c r="N29" s="1411"/>
      <c r="O29" s="1411"/>
      <c r="P29" s="1411"/>
      <c r="Q29" s="1411"/>
      <c r="R29" s="1411"/>
      <c r="S29" s="1411"/>
      <c r="T29" s="1411"/>
      <c r="U29" s="1411"/>
      <c r="V29" s="1411"/>
      <c r="W29" s="1411"/>
      <c r="X29" s="1411"/>
      <c r="Y29" s="1411"/>
      <c r="Z29" s="1411"/>
      <c r="AA29" s="1089"/>
    </row>
    <row r="30" spans="2:27" ht="12" customHeight="1">
      <c r="B30" s="1093"/>
      <c r="C30" s="169"/>
      <c r="D30" s="169"/>
      <c r="E30" s="169"/>
      <c r="F30" s="169"/>
      <c r="G30" s="169"/>
      <c r="H30" s="169"/>
      <c r="I30" s="169"/>
      <c r="J30" s="3939" t="s">
        <v>177</v>
      </c>
      <c r="K30" s="3939"/>
      <c r="L30" s="171" t="s">
        <v>446</v>
      </c>
      <c r="M30" s="188"/>
      <c r="N30" s="188"/>
      <c r="O30" s="188"/>
      <c r="P30" s="188"/>
      <c r="Q30" s="188"/>
      <c r="R30" s="188"/>
      <c r="S30" s="188"/>
      <c r="T30" s="188"/>
      <c r="U30" s="188"/>
      <c r="V30" s="188"/>
      <c r="W30" s="188"/>
      <c r="X30" s="188"/>
      <c r="Y30" s="188"/>
      <c r="Z30" s="188"/>
      <c r="AA30" s="1409"/>
    </row>
    <row r="31" spans="2:27" ht="12" customHeight="1">
      <c r="B31" s="1093"/>
      <c r="C31" s="8" t="s">
        <v>1158</v>
      </c>
      <c r="D31" s="8"/>
      <c r="E31" s="8"/>
      <c r="F31" s="8"/>
      <c r="G31" s="8"/>
      <c r="H31" s="8"/>
      <c r="I31" s="8"/>
      <c r="J31" s="8"/>
      <c r="K31" s="8"/>
      <c r="L31" s="171" t="s">
        <v>448</v>
      </c>
      <c r="M31" s="1411"/>
      <c r="N31" s="1411"/>
      <c r="O31" s="1411"/>
      <c r="P31" s="1411"/>
      <c r="Q31" s="1411"/>
      <c r="R31" s="1411"/>
      <c r="S31" s="1411"/>
      <c r="T31" s="1411"/>
      <c r="U31" s="1411"/>
      <c r="V31" s="1411"/>
      <c r="W31" s="1411"/>
      <c r="X31" s="1411"/>
      <c r="Y31" s="1411"/>
      <c r="Z31" s="1411"/>
      <c r="AA31" s="1089"/>
    </row>
    <row r="32" spans="2:27" ht="12" customHeight="1">
      <c r="B32" s="1093"/>
      <c r="C32" s="3719" t="s">
        <v>1159</v>
      </c>
      <c r="D32" s="3719"/>
      <c r="E32" s="3719"/>
      <c r="F32" s="3719"/>
      <c r="G32" s="3719"/>
      <c r="H32" s="3719"/>
      <c r="I32" s="3719"/>
      <c r="J32" s="3939" t="s">
        <v>176</v>
      </c>
      <c r="K32" s="3939"/>
      <c r="L32" s="171" t="s">
        <v>108</v>
      </c>
      <c r="M32" s="188"/>
      <c r="N32" s="188"/>
      <c r="O32" s="188"/>
      <c r="P32" s="188"/>
      <c r="Q32" s="188"/>
      <c r="R32" s="188"/>
      <c r="S32" s="188"/>
      <c r="T32" s="188"/>
      <c r="U32" s="188"/>
      <c r="V32" s="188"/>
      <c r="W32" s="188"/>
      <c r="X32" s="188"/>
      <c r="Y32" s="188"/>
      <c r="Z32" s="188"/>
      <c r="AA32" s="1409"/>
    </row>
    <row r="33" spans="2:27" ht="12" customHeight="1">
      <c r="B33" s="1039"/>
      <c r="C33" s="169"/>
      <c r="D33" s="169"/>
      <c r="E33" s="169"/>
      <c r="F33" s="170"/>
      <c r="G33" s="169"/>
      <c r="H33" s="169"/>
      <c r="J33" s="3939" t="s">
        <v>130</v>
      </c>
      <c r="K33" s="3939"/>
      <c r="L33" s="171" t="s">
        <v>109</v>
      </c>
      <c r="M33" s="1411"/>
      <c r="N33" s="1411"/>
      <c r="O33" s="1411"/>
      <c r="P33" s="1411"/>
      <c r="Q33" s="1411"/>
      <c r="R33" s="1411"/>
      <c r="S33" s="1411"/>
      <c r="T33" s="1411"/>
      <c r="U33" s="1411"/>
      <c r="V33" s="1411"/>
      <c r="W33" s="1411"/>
      <c r="X33" s="1411"/>
      <c r="Y33" s="1411"/>
      <c r="Z33" s="1411"/>
      <c r="AA33" s="1089"/>
    </row>
    <row r="34" spans="2:27" ht="12" customHeight="1">
      <c r="B34" s="1039"/>
      <c r="C34" s="169"/>
      <c r="D34" s="169"/>
      <c r="E34" s="169"/>
      <c r="F34" s="170"/>
      <c r="G34" s="169"/>
      <c r="H34" s="169"/>
      <c r="J34" s="3939" t="s">
        <v>177</v>
      </c>
      <c r="K34" s="3939"/>
      <c r="L34" s="171" t="s">
        <v>110</v>
      </c>
      <c r="M34" s="163"/>
      <c r="N34" s="163"/>
      <c r="O34" s="163"/>
      <c r="P34" s="163"/>
      <c r="Q34" s="163"/>
      <c r="R34" s="163"/>
      <c r="S34" s="163"/>
      <c r="T34" s="163"/>
      <c r="U34" s="163"/>
      <c r="V34" s="163"/>
      <c r="W34" s="163"/>
      <c r="X34" s="163"/>
      <c r="Y34" s="163"/>
      <c r="Z34" s="163"/>
      <c r="AA34" s="1572"/>
    </row>
    <row r="35" spans="2:27" ht="12" customHeight="1">
      <c r="B35" s="4031" t="s">
        <v>1325</v>
      </c>
      <c r="C35" s="42"/>
      <c r="D35" s="42"/>
      <c r="E35" s="42"/>
      <c r="F35" s="42"/>
      <c r="G35" s="42"/>
      <c r="H35" s="42"/>
      <c r="I35" s="42"/>
      <c r="J35" s="42"/>
      <c r="K35" s="42"/>
      <c r="L35" s="171" t="s">
        <v>194</v>
      </c>
      <c r="M35" s="1411"/>
      <c r="N35" s="1411"/>
      <c r="O35" s="1411"/>
      <c r="P35" s="1411"/>
      <c r="Q35" s="1411"/>
      <c r="R35" s="1411"/>
      <c r="S35" s="1411"/>
      <c r="T35" s="1411"/>
      <c r="U35" s="1411"/>
      <c r="V35" s="1411"/>
      <c r="W35" s="1411"/>
      <c r="X35" s="1411"/>
      <c r="Y35" s="1411"/>
      <c r="Z35" s="1411"/>
      <c r="AA35" s="1089"/>
    </row>
    <row r="36" spans="2:27" ht="12" customHeight="1">
      <c r="B36" s="3952" t="s">
        <v>1161</v>
      </c>
      <c r="C36" s="43"/>
      <c r="D36" s="43"/>
      <c r="E36" s="43"/>
      <c r="F36" s="43"/>
      <c r="G36" s="43"/>
      <c r="H36" s="43"/>
      <c r="I36" s="43"/>
      <c r="J36" s="43"/>
      <c r="K36" s="43"/>
      <c r="L36" s="171" t="s">
        <v>15</v>
      </c>
      <c r="M36" s="264"/>
      <c r="N36" s="264"/>
      <c r="O36" s="264"/>
      <c r="P36" s="264"/>
      <c r="Q36" s="264"/>
      <c r="R36" s="264"/>
      <c r="S36" s="264"/>
      <c r="T36" s="264"/>
      <c r="U36" s="264"/>
      <c r="V36" s="264"/>
      <c r="W36" s="264"/>
      <c r="X36" s="264"/>
      <c r="Y36" s="264"/>
      <c r="Z36" s="264"/>
      <c r="AA36" s="1089"/>
    </row>
    <row r="37" spans="2:27" ht="12" customHeight="1">
      <c r="B37" s="1093"/>
      <c r="C37" s="170"/>
      <c r="D37" s="43" t="s">
        <v>746</v>
      </c>
      <c r="E37" s="43"/>
      <c r="F37" s="43"/>
      <c r="G37" s="43"/>
      <c r="H37" s="43"/>
      <c r="I37" s="43"/>
      <c r="J37" s="43"/>
      <c r="K37" s="43"/>
      <c r="L37" s="171" t="s">
        <v>458</v>
      </c>
      <c r="M37" s="264"/>
      <c r="N37" s="264"/>
      <c r="O37" s="264"/>
      <c r="P37" s="264"/>
      <c r="Q37" s="264"/>
      <c r="R37" s="264"/>
      <c r="S37" s="264"/>
      <c r="T37" s="264"/>
      <c r="U37" s="264"/>
      <c r="V37" s="264"/>
      <c r="W37" s="264"/>
      <c r="X37" s="264"/>
      <c r="Y37" s="264"/>
      <c r="Z37" s="264"/>
      <c r="AA37" s="1089"/>
    </row>
    <row r="38" spans="2:27" ht="12" customHeight="1">
      <c r="B38" s="3952" t="s">
        <v>186</v>
      </c>
      <c r="C38" s="43"/>
      <c r="D38" s="43"/>
      <c r="E38" s="43"/>
      <c r="F38" s="43"/>
      <c r="G38" s="43"/>
      <c r="H38" s="43"/>
      <c r="I38" s="43"/>
      <c r="J38" s="43"/>
      <c r="K38" s="43"/>
      <c r="L38" s="171" t="s">
        <v>16</v>
      </c>
      <c r="M38" s="1411"/>
      <c r="N38" s="1411"/>
      <c r="O38" s="1411"/>
      <c r="P38" s="1411"/>
      <c r="Q38" s="1411"/>
      <c r="R38" s="1411"/>
      <c r="S38" s="1411"/>
      <c r="T38" s="1411"/>
      <c r="U38" s="1411"/>
      <c r="V38" s="1411"/>
      <c r="W38" s="1411"/>
      <c r="X38" s="1411"/>
      <c r="Y38" s="1411"/>
      <c r="Z38" s="1411"/>
      <c r="AA38" s="1089"/>
    </row>
    <row r="39" spans="2:27" ht="12" customHeight="1">
      <c r="B39" s="3960" t="s">
        <v>747</v>
      </c>
      <c r="C39" s="31"/>
      <c r="D39" s="31"/>
      <c r="E39" s="31"/>
      <c r="F39" s="31"/>
      <c r="G39" s="31"/>
      <c r="H39" s="31"/>
      <c r="I39" s="31"/>
      <c r="J39" s="31"/>
      <c r="K39" s="31"/>
      <c r="L39" s="171" t="s">
        <v>17</v>
      </c>
      <c r="M39" s="1411"/>
      <c r="N39" s="1411"/>
      <c r="O39" s="1411"/>
      <c r="P39" s="1411"/>
      <c r="Q39" s="1411"/>
      <c r="R39" s="1411"/>
      <c r="S39" s="1411"/>
      <c r="T39" s="1411"/>
      <c r="U39" s="1411"/>
      <c r="V39" s="1411"/>
      <c r="W39" s="1411"/>
      <c r="X39" s="1411"/>
      <c r="Y39" s="1411"/>
      <c r="Z39" s="1411"/>
      <c r="AA39" s="1089"/>
    </row>
    <row r="40" spans="2:27" ht="12" customHeight="1">
      <c r="B40" s="3952" t="s">
        <v>119</v>
      </c>
      <c r="C40" s="43"/>
      <c r="D40" s="43"/>
      <c r="E40" s="43"/>
      <c r="F40" s="43"/>
      <c r="G40" s="43"/>
      <c r="H40" s="43"/>
      <c r="I40" s="43"/>
      <c r="J40" s="43"/>
      <c r="K40" s="43"/>
      <c r="L40" s="171" t="s">
        <v>71</v>
      </c>
      <c r="M40" s="1411"/>
      <c r="N40" s="1411"/>
      <c r="O40" s="1411"/>
      <c r="P40" s="1411"/>
      <c r="Q40" s="1411"/>
      <c r="R40" s="1411"/>
      <c r="S40" s="1411"/>
      <c r="T40" s="1411"/>
      <c r="U40" s="1411"/>
      <c r="V40" s="1411"/>
      <c r="W40" s="1411"/>
      <c r="X40" s="1411"/>
      <c r="Y40" s="1411"/>
      <c r="Z40" s="1411"/>
      <c r="AA40" s="1089"/>
    </row>
    <row r="41" spans="2:27" ht="12" customHeight="1">
      <c r="B41" s="3952" t="s">
        <v>120</v>
      </c>
      <c r="C41" s="43"/>
      <c r="D41" s="43"/>
      <c r="E41" s="43"/>
      <c r="F41" s="43"/>
      <c r="G41" s="43"/>
      <c r="H41" s="43"/>
      <c r="I41" s="43"/>
      <c r="J41" s="43"/>
      <c r="K41" s="43"/>
      <c r="L41" s="171" t="s">
        <v>72</v>
      </c>
      <c r="M41" s="1411"/>
      <c r="N41" s="1411"/>
      <c r="O41" s="1411"/>
      <c r="P41" s="1411"/>
      <c r="Q41" s="1411"/>
      <c r="R41" s="1411"/>
      <c r="S41" s="1411"/>
      <c r="T41" s="1411"/>
      <c r="U41" s="1411"/>
      <c r="V41" s="1411"/>
      <c r="W41" s="1411"/>
      <c r="X41" s="1411"/>
      <c r="Y41" s="1411"/>
      <c r="Z41" s="1411"/>
      <c r="AA41" s="1089"/>
    </row>
    <row r="42" spans="2:27" ht="12" customHeight="1">
      <c r="B42" s="3952" t="s">
        <v>748</v>
      </c>
      <c r="C42" s="43"/>
      <c r="D42" s="43"/>
      <c r="E42" s="43"/>
      <c r="F42" s="43"/>
      <c r="G42" s="43"/>
      <c r="H42" s="43"/>
      <c r="I42" s="43"/>
      <c r="J42" s="43"/>
      <c r="K42" s="43"/>
      <c r="L42" s="171" t="s">
        <v>193</v>
      </c>
      <c r="M42" s="1411"/>
      <c r="N42" s="1411"/>
      <c r="O42" s="1411"/>
      <c r="P42" s="1411"/>
      <c r="Q42" s="1411"/>
      <c r="R42" s="1411"/>
      <c r="S42" s="1411"/>
      <c r="T42" s="1411"/>
      <c r="U42" s="1411"/>
      <c r="V42" s="1411"/>
      <c r="W42" s="1411"/>
      <c r="X42" s="1411"/>
      <c r="Y42" s="1411"/>
      <c r="Z42" s="1411"/>
      <c r="AA42" s="1089"/>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c r="N44" s="1411"/>
      <c r="O44" s="1411"/>
      <c r="P44" s="1411"/>
      <c r="Q44" s="1411"/>
      <c r="R44" s="1411"/>
      <c r="S44" s="1411"/>
      <c r="T44" s="1411"/>
      <c r="U44" s="1411"/>
      <c r="V44" s="1411"/>
      <c r="W44" s="1411"/>
      <c r="X44" s="1411"/>
      <c r="Y44" s="1411"/>
      <c r="Z44" s="1411"/>
      <c r="AA44" s="1089"/>
    </row>
    <row r="45" spans="2:27" ht="12" customHeight="1">
      <c r="B45" s="1093"/>
      <c r="C45" s="43" t="s">
        <v>750</v>
      </c>
      <c r="D45" s="43"/>
      <c r="E45" s="43"/>
      <c r="F45" s="43"/>
      <c r="G45" s="43"/>
      <c r="H45" s="43"/>
      <c r="I45" s="43"/>
      <c r="J45" s="43"/>
      <c r="K45" s="43"/>
      <c r="L45" s="171" t="s">
        <v>466</v>
      </c>
      <c r="M45" s="1411"/>
      <c r="N45" s="1411"/>
      <c r="O45" s="1411"/>
      <c r="P45" s="1411"/>
      <c r="Q45" s="1411"/>
      <c r="R45" s="1411"/>
      <c r="S45" s="1411"/>
      <c r="T45" s="1411"/>
      <c r="U45" s="1411"/>
      <c r="V45" s="1411"/>
      <c r="W45" s="1411"/>
      <c r="X45" s="1411"/>
      <c r="Y45" s="1411"/>
      <c r="Z45" s="1411"/>
      <c r="AA45" s="1089"/>
    </row>
    <row r="46" spans="2:27" ht="12" customHeight="1">
      <c r="B46" s="1093"/>
      <c r="C46" s="43" t="s">
        <v>751</v>
      </c>
      <c r="D46" s="43"/>
      <c r="E46" s="43"/>
      <c r="F46" s="43"/>
      <c r="G46" s="43"/>
      <c r="H46" s="43"/>
      <c r="I46" s="43"/>
      <c r="J46" s="43"/>
      <c r="K46" s="43"/>
      <c r="L46" s="171" t="s">
        <v>607</v>
      </c>
      <c r="M46" s="1411"/>
      <c r="N46" s="1411"/>
      <c r="O46" s="1411"/>
      <c r="P46" s="1411"/>
      <c r="Q46" s="1411"/>
      <c r="R46" s="1411"/>
      <c r="S46" s="1411"/>
      <c r="T46" s="1411"/>
      <c r="U46" s="1411"/>
      <c r="V46" s="1411"/>
      <c r="W46" s="1411"/>
      <c r="X46" s="1411"/>
      <c r="Y46" s="1411"/>
      <c r="Z46" s="1411"/>
      <c r="AA46" s="1089"/>
    </row>
    <row r="47" spans="2:27" ht="12" customHeight="1">
      <c r="B47" s="1093"/>
      <c r="C47" s="43" t="s">
        <v>752</v>
      </c>
      <c r="D47" s="43"/>
      <c r="E47" s="43"/>
      <c r="F47" s="43"/>
      <c r="G47" s="43"/>
      <c r="H47" s="43"/>
      <c r="I47" s="43"/>
      <c r="J47" s="43"/>
      <c r="K47" s="43"/>
      <c r="L47" s="171" t="s">
        <v>753</v>
      </c>
      <c r="M47" s="1411"/>
      <c r="N47" s="1411"/>
      <c r="O47" s="1411"/>
      <c r="P47" s="1411"/>
      <c r="Q47" s="1411"/>
      <c r="R47" s="1411"/>
      <c r="S47" s="1411"/>
      <c r="T47" s="1411"/>
      <c r="U47" s="1411"/>
      <c r="V47" s="1411"/>
      <c r="W47" s="1411"/>
      <c r="X47" s="1411"/>
      <c r="Y47" s="1411"/>
      <c r="Z47" s="1411"/>
      <c r="AA47" s="1089"/>
    </row>
    <row r="48" spans="2:27" ht="12" customHeight="1">
      <c r="B48" s="1093"/>
      <c r="C48" s="43" t="s">
        <v>754</v>
      </c>
      <c r="D48" s="43"/>
      <c r="E48" s="43"/>
      <c r="F48" s="43"/>
      <c r="G48" s="43"/>
      <c r="H48" s="43"/>
      <c r="I48" s="43"/>
      <c r="J48" s="43"/>
      <c r="K48" s="43"/>
      <c r="L48" s="171" t="s">
        <v>755</v>
      </c>
      <c r="M48" s="1411"/>
      <c r="N48" s="1411"/>
      <c r="O48" s="1411"/>
      <c r="P48" s="1411"/>
      <c r="Q48" s="1411"/>
      <c r="R48" s="1411"/>
      <c r="S48" s="1411"/>
      <c r="T48" s="1411"/>
      <c r="U48" s="1411"/>
      <c r="V48" s="1411"/>
      <c r="W48" s="1411"/>
      <c r="X48" s="1411"/>
      <c r="Y48" s="1411"/>
      <c r="Z48" s="1411"/>
      <c r="AA48" s="1089"/>
    </row>
    <row r="49" spans="2:27" ht="12" customHeight="1">
      <c r="B49" s="1093"/>
      <c r="C49" s="43" t="s">
        <v>756</v>
      </c>
      <c r="D49" s="43"/>
      <c r="E49" s="43"/>
      <c r="F49" s="43"/>
      <c r="G49" s="43"/>
      <c r="H49" s="43"/>
      <c r="I49" s="43"/>
      <c r="J49" s="43"/>
      <c r="K49" s="43"/>
      <c r="L49" s="171" t="s">
        <v>757</v>
      </c>
      <c r="M49" s="1411"/>
      <c r="N49" s="1411"/>
      <c r="O49" s="1411"/>
      <c r="P49" s="1411"/>
      <c r="Q49" s="1411"/>
      <c r="R49" s="1411"/>
      <c r="S49" s="1411"/>
      <c r="T49" s="1411"/>
      <c r="U49" s="1411"/>
      <c r="V49" s="1411"/>
      <c r="W49" s="1411"/>
      <c r="X49" s="1411"/>
      <c r="Y49" s="1411"/>
      <c r="Z49" s="1411"/>
      <c r="AA49" s="1089"/>
    </row>
    <row r="50" spans="2:27" ht="12" customHeight="1">
      <c r="B50" s="1093"/>
      <c r="C50" s="43" t="s">
        <v>758</v>
      </c>
      <c r="D50" s="43"/>
      <c r="E50" s="43"/>
      <c r="F50" s="43"/>
      <c r="G50" s="43"/>
      <c r="H50" s="43"/>
      <c r="I50" s="43"/>
      <c r="J50" s="43"/>
      <c r="K50" s="43"/>
      <c r="L50" s="171" t="s">
        <v>759</v>
      </c>
      <c r="M50" s="1411"/>
      <c r="N50" s="1411"/>
      <c r="O50" s="1411"/>
      <c r="P50" s="1411"/>
      <c r="Q50" s="1411"/>
      <c r="R50" s="1411"/>
      <c r="S50" s="1411"/>
      <c r="T50" s="1411"/>
      <c r="U50" s="1411"/>
      <c r="V50" s="1411"/>
      <c r="W50" s="1411"/>
      <c r="X50" s="1411"/>
      <c r="Y50" s="1411"/>
      <c r="Z50" s="1411"/>
      <c r="AA50" s="1089"/>
    </row>
    <row r="51" spans="2:27" ht="12" customHeight="1">
      <c r="B51" s="1093"/>
      <c r="C51" s="43" t="s">
        <v>760</v>
      </c>
      <c r="D51" s="43"/>
      <c r="E51" s="43"/>
      <c r="F51" s="43"/>
      <c r="G51" s="43"/>
      <c r="H51" s="43"/>
      <c r="I51" s="43"/>
      <c r="J51" s="43"/>
      <c r="K51" s="43"/>
      <c r="L51" s="171" t="s">
        <v>761</v>
      </c>
      <c r="M51" s="1411"/>
      <c r="N51" s="1411"/>
      <c r="O51" s="1411"/>
      <c r="P51" s="1411"/>
      <c r="Q51" s="1411"/>
      <c r="R51" s="1411"/>
      <c r="S51" s="1411"/>
      <c r="T51" s="1411"/>
      <c r="U51" s="1411"/>
      <c r="V51" s="1411"/>
      <c r="W51" s="1411"/>
      <c r="X51" s="1411"/>
      <c r="Y51" s="1411"/>
      <c r="Z51" s="1411"/>
      <c r="AA51" s="1089"/>
    </row>
    <row r="52" spans="2:27" ht="12" customHeight="1">
      <c r="B52" s="1093"/>
      <c r="C52" s="43" t="s">
        <v>762</v>
      </c>
      <c r="D52" s="43"/>
      <c r="E52" s="43"/>
      <c r="F52" s="43"/>
      <c r="G52" s="43"/>
      <c r="H52" s="43"/>
      <c r="I52" s="43"/>
      <c r="J52" s="43"/>
      <c r="K52" s="43"/>
      <c r="L52" s="171" t="s">
        <v>763</v>
      </c>
      <c r="M52" s="1411"/>
      <c r="N52" s="1411"/>
      <c r="O52" s="1411"/>
      <c r="P52" s="1411"/>
      <c r="Q52" s="1411"/>
      <c r="R52" s="1411"/>
      <c r="S52" s="1411"/>
      <c r="T52" s="1411"/>
      <c r="U52" s="1411"/>
      <c r="V52" s="1411"/>
      <c r="W52" s="1411"/>
      <c r="X52" s="1411"/>
      <c r="Y52" s="1411"/>
      <c r="Z52" s="1411"/>
      <c r="AA52" s="1089"/>
    </row>
    <row r="53" spans="2:27" ht="12" customHeight="1">
      <c r="B53" s="3952" t="s">
        <v>1168</v>
      </c>
      <c r="C53" s="43"/>
      <c r="D53" s="43"/>
      <c r="E53" s="43"/>
      <c r="F53" s="43"/>
      <c r="G53" s="43"/>
      <c r="H53" s="43"/>
      <c r="I53" s="43"/>
      <c r="J53" s="43"/>
      <c r="K53" s="43"/>
      <c r="L53" s="171" t="s">
        <v>136</v>
      </c>
      <c r="M53" s="1411"/>
      <c r="N53" s="1411"/>
      <c r="O53" s="1411"/>
      <c r="P53" s="1411"/>
      <c r="Q53" s="1411"/>
      <c r="R53" s="1411"/>
      <c r="S53" s="1411"/>
      <c r="T53" s="1411"/>
      <c r="U53" s="1411"/>
      <c r="V53" s="1411"/>
      <c r="W53" s="1411"/>
      <c r="X53" s="1411"/>
      <c r="Y53" s="1411"/>
      <c r="Z53" s="1411"/>
      <c r="AA53" s="1089"/>
    </row>
    <row r="54" spans="2:27" ht="12" customHeight="1">
      <c r="B54" s="3952" t="s">
        <v>113</v>
      </c>
      <c r="C54" s="43"/>
      <c r="D54" s="43"/>
      <c r="E54" s="43"/>
      <c r="F54" s="43"/>
      <c r="G54" s="43"/>
      <c r="H54" s="43"/>
      <c r="I54" s="43"/>
      <c r="J54" s="43"/>
      <c r="K54" s="43"/>
      <c r="L54" s="171" t="s">
        <v>142</v>
      </c>
      <c r="M54" s="1411"/>
      <c r="N54" s="1411"/>
      <c r="O54" s="1411"/>
      <c r="P54" s="1411"/>
      <c r="Q54" s="1411"/>
      <c r="R54" s="1411"/>
      <c r="S54" s="1411"/>
      <c r="T54" s="1411"/>
      <c r="U54" s="1411"/>
      <c r="V54" s="1411"/>
      <c r="W54" s="1411"/>
      <c r="X54" s="1411"/>
      <c r="Y54" s="1411"/>
      <c r="Z54" s="1411"/>
      <c r="AA54" s="1089"/>
    </row>
    <row r="55" spans="2:27" ht="12" customHeight="1">
      <c r="B55" s="3960" t="s">
        <v>765</v>
      </c>
      <c r="C55" s="31"/>
      <c r="D55" s="31"/>
      <c r="E55" s="31"/>
      <c r="F55" s="31"/>
      <c r="G55" s="31"/>
      <c r="H55" s="31"/>
      <c r="I55" s="31"/>
      <c r="J55" s="31"/>
      <c r="K55" s="31"/>
      <c r="L55" s="171" t="s">
        <v>143</v>
      </c>
      <c r="M55" s="1411"/>
      <c r="N55" s="1411"/>
      <c r="O55" s="1411"/>
      <c r="P55" s="1411"/>
      <c r="Q55" s="1411"/>
      <c r="R55" s="1411"/>
      <c r="S55" s="1411"/>
      <c r="T55" s="1411"/>
      <c r="U55" s="1411"/>
      <c r="V55" s="1411"/>
      <c r="W55" s="1411"/>
      <c r="X55" s="1411"/>
      <c r="Y55" s="1411"/>
      <c r="Z55" s="1411"/>
      <c r="AA55" s="1089"/>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c r="N59" s="1411"/>
      <c r="O59" s="1411"/>
      <c r="P59" s="1411"/>
      <c r="Q59" s="1411"/>
      <c r="R59" s="1411"/>
      <c r="S59" s="1411"/>
      <c r="T59" s="1411"/>
      <c r="U59" s="1411"/>
      <c r="V59" s="1411"/>
      <c r="W59" s="1411"/>
      <c r="X59" s="1411"/>
      <c r="Y59" s="1411"/>
      <c r="Z59" s="1411"/>
      <c r="AA59" s="1089"/>
    </row>
    <row r="60" spans="2:27" ht="12" customHeight="1">
      <c r="B60" s="3952" t="s">
        <v>78</v>
      </c>
      <c r="C60" s="43"/>
      <c r="D60" s="43"/>
      <c r="E60" s="43"/>
      <c r="F60" s="43"/>
      <c r="G60" s="43"/>
      <c r="H60" s="43"/>
      <c r="I60" s="43"/>
      <c r="J60" s="43"/>
      <c r="K60" s="43"/>
      <c r="L60" s="171" t="s">
        <v>189</v>
      </c>
      <c r="M60" s="1411"/>
      <c r="N60" s="1411"/>
      <c r="O60" s="1411"/>
      <c r="P60" s="1411"/>
      <c r="Q60" s="1411"/>
      <c r="R60" s="1411"/>
      <c r="S60" s="1411"/>
      <c r="T60" s="1411"/>
      <c r="U60" s="1411"/>
      <c r="V60" s="1411"/>
      <c r="W60" s="1411"/>
      <c r="X60" s="1411"/>
      <c r="Y60" s="1411"/>
      <c r="Z60" s="1411"/>
      <c r="AA60" s="1089"/>
    </row>
    <row r="61" spans="2:27" ht="12" customHeight="1">
      <c r="B61" s="3952" t="s">
        <v>73</v>
      </c>
      <c r="C61" s="43"/>
      <c r="D61" s="43"/>
      <c r="E61" s="43"/>
      <c r="F61" s="43"/>
      <c r="G61" s="43"/>
      <c r="H61" s="43"/>
      <c r="I61" s="43"/>
      <c r="J61" s="43"/>
      <c r="K61" s="43"/>
      <c r="L61" s="171" t="s">
        <v>190</v>
      </c>
      <c r="M61" s="1411"/>
      <c r="N61" s="1411"/>
      <c r="O61" s="1411"/>
      <c r="P61" s="1411"/>
      <c r="Q61" s="1411"/>
      <c r="R61" s="1411"/>
      <c r="S61" s="1411"/>
      <c r="T61" s="1411"/>
      <c r="U61" s="1411"/>
      <c r="V61" s="1411"/>
      <c r="W61" s="1411"/>
      <c r="X61" s="1411"/>
      <c r="Y61" s="1411"/>
      <c r="Z61" s="1411"/>
      <c r="AA61" s="1089"/>
    </row>
    <row r="62" spans="2:27" ht="12" customHeight="1">
      <c r="B62" s="3952" t="s">
        <v>769</v>
      </c>
      <c r="C62" s="43"/>
      <c r="D62" s="43"/>
      <c r="E62" s="43"/>
      <c r="F62" s="43"/>
      <c r="G62" s="43"/>
      <c r="H62" s="43"/>
      <c r="I62" s="43"/>
      <c r="J62" s="43"/>
      <c r="K62" s="43"/>
      <c r="L62" s="171" t="s">
        <v>191</v>
      </c>
      <c r="M62" s="272"/>
      <c r="N62" s="272"/>
      <c r="O62" s="272"/>
      <c r="P62" s="272"/>
      <c r="Q62" s="272"/>
      <c r="R62" s="272"/>
      <c r="S62" s="272"/>
      <c r="T62" s="272"/>
      <c r="U62" s="272"/>
      <c r="V62" s="272"/>
      <c r="W62" s="272"/>
      <c r="X62" s="272"/>
      <c r="Y62" s="272"/>
      <c r="Z62" s="272"/>
      <c r="AA62" s="1272"/>
    </row>
    <row r="63" spans="2:27" ht="12" customHeight="1">
      <c r="B63" s="4031" t="s">
        <v>1327</v>
      </c>
      <c r="C63" s="42"/>
      <c r="D63" s="42"/>
      <c r="E63" s="42"/>
      <c r="F63" s="42"/>
      <c r="G63" s="42"/>
      <c r="H63" s="42"/>
      <c r="I63" s="42"/>
      <c r="J63" s="42"/>
      <c r="K63" s="42"/>
      <c r="L63" s="171" t="s">
        <v>70</v>
      </c>
      <c r="M63" s="1411"/>
      <c r="N63" s="1411"/>
      <c r="O63" s="1411"/>
      <c r="P63" s="1411"/>
      <c r="Q63" s="1411"/>
      <c r="R63" s="1411"/>
      <c r="S63" s="1411"/>
      <c r="T63" s="1411"/>
      <c r="U63" s="1411"/>
      <c r="V63" s="1411"/>
      <c r="W63" s="1411"/>
      <c r="X63" s="1411"/>
      <c r="Y63" s="1411"/>
      <c r="Z63" s="1411"/>
      <c r="AA63" s="1089"/>
    </row>
    <row r="64" spans="2:27" ht="12" customHeight="1">
      <c r="B64" s="3952" t="s">
        <v>1328</v>
      </c>
      <c r="C64" s="43"/>
      <c r="D64" s="43"/>
      <c r="E64" s="43"/>
      <c r="F64" s="43"/>
      <c r="G64" s="43"/>
      <c r="H64" s="43"/>
      <c r="I64" s="43"/>
      <c r="J64" s="43"/>
      <c r="K64" s="43"/>
      <c r="L64" s="171" t="s">
        <v>7</v>
      </c>
      <c r="M64" s="272"/>
      <c r="N64" s="272"/>
      <c r="O64" s="272"/>
      <c r="P64" s="272"/>
      <c r="Q64" s="272"/>
      <c r="R64" s="272"/>
      <c r="S64" s="272"/>
      <c r="T64" s="272"/>
      <c r="U64" s="272"/>
      <c r="V64" s="272"/>
      <c r="W64" s="272"/>
      <c r="X64" s="272"/>
      <c r="Y64" s="272"/>
      <c r="Z64" s="272"/>
      <c r="AA64" s="1272"/>
    </row>
    <row r="65" spans="2:27" ht="12" customHeight="1">
      <c r="B65" s="3961" t="s">
        <v>1329</v>
      </c>
      <c r="C65" s="3962"/>
      <c r="D65" s="3962"/>
      <c r="E65" s="3962"/>
      <c r="F65" s="3962"/>
      <c r="G65" s="3962"/>
      <c r="H65" s="3962"/>
      <c r="I65" s="3962"/>
      <c r="J65" s="3962"/>
      <c r="K65" s="3962"/>
      <c r="L65" s="194" t="s">
        <v>103</v>
      </c>
      <c r="M65" s="272"/>
      <c r="N65" s="272"/>
      <c r="O65" s="272"/>
      <c r="P65" s="272"/>
      <c r="Q65" s="272"/>
      <c r="R65" s="272"/>
      <c r="S65" s="272"/>
      <c r="T65" s="272"/>
      <c r="U65" s="272"/>
      <c r="V65" s="272"/>
      <c r="W65" s="272"/>
      <c r="X65" s="272"/>
      <c r="Y65" s="272"/>
      <c r="Z65" s="272"/>
      <c r="AA65" s="1272"/>
    </row>
    <row r="66" spans="2:27" ht="12" customHeight="1">
      <c r="B66" s="3963" t="s">
        <v>1330</v>
      </c>
      <c r="C66" s="3964"/>
      <c r="D66" s="3964"/>
      <c r="E66" s="3964"/>
      <c r="F66" s="3964"/>
      <c r="G66" s="3964"/>
      <c r="H66" s="3964"/>
      <c r="I66" s="3964"/>
      <c r="J66" s="3964"/>
      <c r="K66" s="3964"/>
      <c r="L66" s="1294" t="s">
        <v>104</v>
      </c>
      <c r="M66" s="1412"/>
      <c r="N66" s="1412"/>
      <c r="O66" s="1412"/>
      <c r="P66" s="1412"/>
      <c r="Q66" s="1412"/>
      <c r="R66" s="1412"/>
      <c r="S66" s="1412"/>
      <c r="T66" s="1412"/>
      <c r="U66" s="1412"/>
      <c r="V66" s="1412"/>
      <c r="W66" s="1412"/>
      <c r="X66" s="1412"/>
      <c r="Y66" s="1412"/>
      <c r="Z66" s="1412"/>
      <c r="AA66" s="1413"/>
    </row>
    <row r="67" spans="2:27" ht="12" customHeight="1">
      <c r="B67" s="4043" t="s">
        <v>1331</v>
      </c>
      <c r="C67" s="4044"/>
      <c r="D67" s="4044"/>
      <c r="E67" s="4044"/>
      <c r="F67" s="4044"/>
      <c r="G67" s="4044"/>
      <c r="H67" s="4044"/>
      <c r="I67" s="4044"/>
      <c r="J67" s="4044"/>
      <c r="K67" s="4044"/>
      <c r="L67" s="1239" t="s">
        <v>574</v>
      </c>
      <c r="M67" s="1573"/>
      <c r="N67" s="1573"/>
      <c r="O67" s="1573"/>
      <c r="P67" s="1573"/>
      <c r="Q67" s="1573"/>
      <c r="R67" s="1573"/>
      <c r="S67" s="1573"/>
      <c r="T67" s="1573"/>
      <c r="U67" s="1573"/>
      <c r="V67" s="1573"/>
      <c r="W67" s="1573"/>
      <c r="X67" s="1573"/>
      <c r="Y67" s="1573"/>
      <c r="Z67" s="1573"/>
      <c r="AA67" s="1445"/>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1572</v>
      </c>
      <c r="C4" s="28"/>
      <c r="D4" s="28"/>
      <c r="E4" s="28"/>
      <c r="F4" s="28"/>
      <c r="G4" s="28"/>
      <c r="H4" s="28"/>
      <c r="I4" s="28"/>
      <c r="J4" s="28"/>
      <c r="K4" s="150"/>
      <c r="L4" s="150"/>
      <c r="M4" s="4138" t="s">
        <v>1539</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1333</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512</v>
      </c>
      <c r="N12" s="172">
        <v>37</v>
      </c>
      <c r="O12" s="172">
        <v>426</v>
      </c>
      <c r="P12" s="172">
        <v>170</v>
      </c>
      <c r="Q12" s="172">
        <v>4574</v>
      </c>
      <c r="R12" s="172">
        <v>7304</v>
      </c>
      <c r="S12" s="172">
        <v>183</v>
      </c>
      <c r="T12" s="172">
        <v>355</v>
      </c>
      <c r="U12" s="172">
        <v>11777</v>
      </c>
      <c r="V12" s="172">
        <v>438</v>
      </c>
      <c r="W12" s="172">
        <v>3</v>
      </c>
      <c r="X12" s="172">
        <v>16</v>
      </c>
      <c r="Y12" s="172">
        <v>1</v>
      </c>
      <c r="Z12" s="172">
        <v>0</v>
      </c>
      <c r="AA12" s="1285">
        <v>25796</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512</v>
      </c>
      <c r="N15" s="1282">
        <v>37</v>
      </c>
      <c r="O15" s="1282">
        <v>426</v>
      </c>
      <c r="P15" s="1282">
        <v>170</v>
      </c>
      <c r="Q15" s="1282"/>
      <c r="R15" s="1282">
        <v>7304</v>
      </c>
      <c r="S15" s="1282">
        <v>183</v>
      </c>
      <c r="T15" s="1282">
        <v>355</v>
      </c>
      <c r="U15" s="1282">
        <v>11777</v>
      </c>
      <c r="V15" s="1282">
        <v>438</v>
      </c>
      <c r="W15" s="1282">
        <v>3</v>
      </c>
      <c r="X15" s="1282">
        <v>16</v>
      </c>
      <c r="Y15" s="1282">
        <v>1</v>
      </c>
      <c r="Z15" s="1282">
        <v>0</v>
      </c>
      <c r="AA15" s="1285">
        <v>25796</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169"/>
      <c r="K17" s="169"/>
      <c r="L17" s="171" t="s">
        <v>102</v>
      </c>
      <c r="M17" s="1282">
        <v>512</v>
      </c>
      <c r="N17" s="1282">
        <v>37</v>
      </c>
      <c r="O17" s="1282">
        <v>426</v>
      </c>
      <c r="P17" s="1282">
        <v>170</v>
      </c>
      <c r="Q17" s="1282">
        <v>4574</v>
      </c>
      <c r="R17" s="1282">
        <v>7304</v>
      </c>
      <c r="S17" s="1282">
        <v>183</v>
      </c>
      <c r="T17" s="1282">
        <v>355</v>
      </c>
      <c r="U17" s="1282">
        <v>11777</v>
      </c>
      <c r="V17" s="1282">
        <v>438</v>
      </c>
      <c r="W17" s="1282">
        <v>3</v>
      </c>
      <c r="X17" s="1282">
        <v>16</v>
      </c>
      <c r="Y17" s="1282">
        <v>1</v>
      </c>
      <c r="Z17" s="1282">
        <v>0</v>
      </c>
      <c r="AA17" s="1285">
        <v>25796</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146</v>
      </c>
      <c r="N20" s="1288">
        <v>56</v>
      </c>
      <c r="O20" s="1288">
        <v>184</v>
      </c>
      <c r="P20" s="1288">
        <v>159</v>
      </c>
      <c r="Q20" s="1288">
        <v>1255</v>
      </c>
      <c r="R20" s="1288">
        <v>0</v>
      </c>
      <c r="S20" s="1288">
        <v>0</v>
      </c>
      <c r="T20" s="1288">
        <v>0</v>
      </c>
      <c r="U20" s="1288">
        <v>5701</v>
      </c>
      <c r="V20" s="1288">
        <v>0</v>
      </c>
      <c r="W20" s="1288">
        <v>11</v>
      </c>
      <c r="X20" s="1288">
        <v>5</v>
      </c>
      <c r="Y20" s="1288">
        <v>1</v>
      </c>
      <c r="Z20" s="1288">
        <v>0</v>
      </c>
      <c r="AA20" s="1289">
        <v>7518</v>
      </c>
    </row>
    <row r="21" spans="2:27" ht="12" customHeight="1">
      <c r="B21" s="1093"/>
      <c r="C21" s="8"/>
      <c r="D21" s="8"/>
      <c r="E21" s="8"/>
      <c r="F21" s="8"/>
      <c r="G21" s="8"/>
      <c r="H21" s="1042" t="s">
        <v>130</v>
      </c>
      <c r="I21" s="169"/>
      <c r="J21" s="169"/>
      <c r="K21" s="169"/>
      <c r="L21" s="171" t="s">
        <v>425</v>
      </c>
      <c r="M21" s="1282">
        <v>20</v>
      </c>
      <c r="N21" s="1282">
        <v>6</v>
      </c>
      <c r="O21" s="1282">
        <v>30</v>
      </c>
      <c r="P21" s="1282">
        <v>30</v>
      </c>
      <c r="Q21" s="1282">
        <v>0</v>
      </c>
      <c r="R21" s="1282">
        <v>1</v>
      </c>
      <c r="S21" s="1282">
        <v>0</v>
      </c>
      <c r="T21" s="1282">
        <v>0</v>
      </c>
      <c r="U21" s="1282">
        <v>790</v>
      </c>
      <c r="V21" s="1282">
        <v>0</v>
      </c>
      <c r="W21" s="1282">
        <v>1</v>
      </c>
      <c r="X21" s="1282">
        <v>1</v>
      </c>
      <c r="Y21" s="1282">
        <v>0</v>
      </c>
      <c r="Z21" s="1282">
        <v>0</v>
      </c>
      <c r="AA21" s="1285">
        <v>879</v>
      </c>
    </row>
    <row r="22" spans="2:27" ht="12" customHeight="1">
      <c r="B22" s="1093"/>
      <c r="C22" s="8"/>
      <c r="D22" s="8"/>
      <c r="E22" s="8"/>
      <c r="F22" s="8"/>
      <c r="G22" s="8"/>
      <c r="H22" s="1042" t="s">
        <v>177</v>
      </c>
      <c r="I22" s="169"/>
      <c r="J22" s="169"/>
      <c r="K22" s="169"/>
      <c r="L22" s="171" t="s">
        <v>428</v>
      </c>
      <c r="M22" s="1288">
        <v>86</v>
      </c>
      <c r="N22" s="1288">
        <v>72</v>
      </c>
      <c r="O22" s="1288">
        <v>131</v>
      </c>
      <c r="P22" s="1288">
        <v>105</v>
      </c>
      <c r="Q22" s="1288">
        <v>966</v>
      </c>
      <c r="R22" s="1288">
        <v>0</v>
      </c>
      <c r="S22" s="1288">
        <v>0</v>
      </c>
      <c r="T22" s="1288">
        <v>0</v>
      </c>
      <c r="U22" s="1288">
        <v>3346</v>
      </c>
      <c r="V22" s="1288">
        <v>0</v>
      </c>
      <c r="W22" s="1288">
        <v>11</v>
      </c>
      <c r="X22" s="1288">
        <v>7</v>
      </c>
      <c r="Y22" s="1288">
        <v>1</v>
      </c>
      <c r="Z22" s="1288">
        <v>0</v>
      </c>
      <c r="AA22" s="1289">
        <v>4725</v>
      </c>
    </row>
    <row r="23" spans="2:27" ht="12" customHeight="1">
      <c r="B23" s="1097"/>
      <c r="C23" s="31" t="s">
        <v>1154</v>
      </c>
      <c r="D23" s="31"/>
      <c r="E23" s="31"/>
      <c r="F23" s="31"/>
      <c r="G23" s="31"/>
      <c r="H23" s="31"/>
      <c r="I23" s="31"/>
      <c r="J23" s="31"/>
      <c r="K23" s="31"/>
      <c r="L23" s="171" t="s">
        <v>431</v>
      </c>
      <c r="M23" s="1282">
        <v>252</v>
      </c>
      <c r="N23" s="1282">
        <v>134</v>
      </c>
      <c r="O23" s="1282">
        <v>345</v>
      </c>
      <c r="P23" s="1282">
        <v>294</v>
      </c>
      <c r="Q23" s="1282">
        <v>2221</v>
      </c>
      <c r="R23" s="1282">
        <v>1</v>
      </c>
      <c r="S23" s="1282">
        <v>0</v>
      </c>
      <c r="T23" s="1282">
        <v>0</v>
      </c>
      <c r="U23" s="1282">
        <v>9837</v>
      </c>
      <c r="V23" s="1282">
        <v>0</v>
      </c>
      <c r="W23" s="1282">
        <v>23</v>
      </c>
      <c r="X23" s="1282">
        <v>13</v>
      </c>
      <c r="Y23" s="1282">
        <v>2</v>
      </c>
      <c r="Z23" s="1282">
        <v>0</v>
      </c>
      <c r="AA23" s="1285">
        <v>13122</v>
      </c>
    </row>
    <row r="24" spans="2:27" ht="12" customHeight="1">
      <c r="B24" s="1097"/>
      <c r="C24" s="31" t="s">
        <v>1155</v>
      </c>
      <c r="D24" s="31"/>
      <c r="E24" s="31"/>
      <c r="F24" s="31"/>
      <c r="G24" s="31"/>
      <c r="H24" s="31"/>
      <c r="I24" s="31"/>
      <c r="J24" s="3939" t="s">
        <v>176</v>
      </c>
      <c r="K24" s="3939"/>
      <c r="L24" s="171" t="s">
        <v>435</v>
      </c>
      <c r="M24" s="1288">
        <v>1</v>
      </c>
      <c r="N24" s="1288">
        <v>1</v>
      </c>
      <c r="O24" s="1288">
        <v>1</v>
      </c>
      <c r="P24" s="1288">
        <v>3</v>
      </c>
      <c r="Q24" s="1288">
        <v>8</v>
      </c>
      <c r="R24" s="1288">
        <v>0</v>
      </c>
      <c r="S24" s="1288">
        <v>0</v>
      </c>
      <c r="T24" s="1288">
        <v>0</v>
      </c>
      <c r="U24" s="1288">
        <v>16</v>
      </c>
      <c r="V24" s="1288">
        <v>0</v>
      </c>
      <c r="W24" s="1288">
        <v>0</v>
      </c>
      <c r="X24" s="1288">
        <v>0</v>
      </c>
      <c r="Y24" s="1288">
        <v>0</v>
      </c>
      <c r="Z24" s="1288">
        <v>0</v>
      </c>
      <c r="AA24" s="1289">
        <v>30</v>
      </c>
    </row>
    <row r="25" spans="2:27" ht="12" customHeight="1">
      <c r="B25" s="1097"/>
      <c r="C25" s="169"/>
      <c r="D25" s="169"/>
      <c r="E25" s="169"/>
      <c r="F25" s="169"/>
      <c r="G25" s="169"/>
      <c r="H25" s="169"/>
      <c r="I25" s="169"/>
      <c r="J25" s="3939" t="s">
        <v>130</v>
      </c>
      <c r="K25" s="3939"/>
      <c r="L25" s="171" t="s">
        <v>503</v>
      </c>
      <c r="M25" s="1282">
        <v>1</v>
      </c>
      <c r="N25" s="1282">
        <v>1</v>
      </c>
      <c r="O25" s="1282">
        <v>1</v>
      </c>
      <c r="P25" s="1282">
        <v>2</v>
      </c>
      <c r="Q25" s="1282">
        <v>0</v>
      </c>
      <c r="R25" s="1282">
        <v>0</v>
      </c>
      <c r="S25" s="1282">
        <v>0</v>
      </c>
      <c r="T25" s="1282">
        <v>0</v>
      </c>
      <c r="U25" s="1282">
        <v>7</v>
      </c>
      <c r="V25" s="1282">
        <v>0</v>
      </c>
      <c r="W25" s="1282">
        <v>0</v>
      </c>
      <c r="X25" s="1282">
        <v>0</v>
      </c>
      <c r="Y25" s="1282">
        <v>0</v>
      </c>
      <c r="Z25" s="1282">
        <v>0</v>
      </c>
      <c r="AA25" s="1285">
        <v>12</v>
      </c>
    </row>
    <row r="26" spans="2:27" ht="12" customHeight="1">
      <c r="B26" s="1093"/>
      <c r="C26" s="169"/>
      <c r="D26" s="169"/>
      <c r="E26" s="169"/>
      <c r="F26" s="169"/>
      <c r="G26" s="169"/>
      <c r="H26" s="169"/>
      <c r="I26" s="169"/>
      <c r="J26" s="3939" t="s">
        <v>177</v>
      </c>
      <c r="K26" s="3939"/>
      <c r="L26" s="171" t="s">
        <v>437</v>
      </c>
      <c r="M26" s="1288">
        <v>1</v>
      </c>
      <c r="N26" s="1288">
        <v>0</v>
      </c>
      <c r="O26" s="1288">
        <v>1</v>
      </c>
      <c r="P26" s="1288">
        <v>2</v>
      </c>
      <c r="Q26" s="1288">
        <v>13</v>
      </c>
      <c r="R26" s="1288">
        <v>0</v>
      </c>
      <c r="S26" s="1288">
        <v>0</v>
      </c>
      <c r="T26" s="1288">
        <v>0</v>
      </c>
      <c r="U26" s="1288">
        <v>33</v>
      </c>
      <c r="V26" s="1288">
        <v>0</v>
      </c>
      <c r="W26" s="1288">
        <v>0</v>
      </c>
      <c r="X26" s="1288">
        <v>0</v>
      </c>
      <c r="Y26" s="1288">
        <v>0</v>
      </c>
      <c r="Z26" s="1288">
        <v>0</v>
      </c>
      <c r="AA26" s="1289">
        <v>50</v>
      </c>
    </row>
    <row r="27" spans="2:27" ht="12" customHeight="1">
      <c r="B27" s="1093"/>
      <c r="C27" s="31" t="s">
        <v>1156</v>
      </c>
      <c r="D27" s="31"/>
      <c r="E27" s="31"/>
      <c r="F27" s="31"/>
      <c r="G27" s="31"/>
      <c r="H27" s="31"/>
      <c r="I27" s="31"/>
      <c r="J27" s="31"/>
      <c r="K27" s="31"/>
      <c r="L27" s="171" t="s">
        <v>439</v>
      </c>
      <c r="M27" s="1282">
        <v>3</v>
      </c>
      <c r="N27" s="1282">
        <v>2</v>
      </c>
      <c r="O27" s="1282">
        <v>3</v>
      </c>
      <c r="P27" s="1282">
        <v>7</v>
      </c>
      <c r="Q27" s="1282">
        <v>21</v>
      </c>
      <c r="R27" s="1282">
        <v>0</v>
      </c>
      <c r="S27" s="1282">
        <v>0</v>
      </c>
      <c r="T27" s="1282">
        <v>0</v>
      </c>
      <c r="U27" s="1282">
        <v>56</v>
      </c>
      <c r="V27" s="1282">
        <v>0</v>
      </c>
      <c r="W27" s="1282">
        <v>0</v>
      </c>
      <c r="X27" s="1282">
        <v>0</v>
      </c>
      <c r="Y27" s="1282">
        <v>0</v>
      </c>
      <c r="Z27" s="1282">
        <v>0</v>
      </c>
      <c r="AA27" s="1285">
        <v>92</v>
      </c>
    </row>
    <row r="28" spans="2:27" ht="12" customHeight="1">
      <c r="B28" s="1093"/>
      <c r="C28" s="8" t="s">
        <v>1157</v>
      </c>
      <c r="D28" s="8"/>
      <c r="E28" s="8"/>
      <c r="F28" s="8"/>
      <c r="G28" s="8"/>
      <c r="H28" s="8"/>
      <c r="I28" s="8"/>
      <c r="J28" s="3939" t="s">
        <v>176</v>
      </c>
      <c r="K28" s="3939"/>
      <c r="L28" s="171" t="s">
        <v>442</v>
      </c>
      <c r="M28" s="1288">
        <v>10</v>
      </c>
      <c r="N28" s="1288">
        <v>4</v>
      </c>
      <c r="O28" s="1288">
        <v>10</v>
      </c>
      <c r="P28" s="1288">
        <v>5</v>
      </c>
      <c r="Q28" s="1288"/>
      <c r="R28" s="1288">
        <v>0</v>
      </c>
      <c r="S28" s="1288">
        <v>0</v>
      </c>
      <c r="T28" s="1288">
        <v>0</v>
      </c>
      <c r="U28" s="1288">
        <v>34</v>
      </c>
      <c r="V28" s="1288"/>
      <c r="W28" s="1288">
        <v>0</v>
      </c>
      <c r="X28" s="1288">
        <v>1</v>
      </c>
      <c r="Y28" s="1288">
        <v>0</v>
      </c>
      <c r="Z28" s="1288">
        <v>0</v>
      </c>
      <c r="AA28" s="1289">
        <v>64</v>
      </c>
    </row>
    <row r="29" spans="2:27" ht="12" customHeight="1">
      <c r="B29" s="1093"/>
      <c r="C29" s="169"/>
      <c r="D29" s="169"/>
      <c r="E29" s="169"/>
      <c r="F29" s="169"/>
      <c r="G29" s="169"/>
      <c r="H29" s="169"/>
      <c r="I29" s="169"/>
      <c r="J29" s="3939" t="s">
        <v>130</v>
      </c>
      <c r="K29" s="3939"/>
      <c r="L29" s="171" t="s">
        <v>444</v>
      </c>
      <c r="M29" s="1282">
        <v>1</v>
      </c>
      <c r="N29" s="1282">
        <v>0</v>
      </c>
      <c r="O29" s="1282">
        <v>2</v>
      </c>
      <c r="P29" s="1282">
        <v>1</v>
      </c>
      <c r="Q29" s="1282"/>
      <c r="R29" s="1282">
        <v>0</v>
      </c>
      <c r="S29" s="1282">
        <v>0</v>
      </c>
      <c r="T29" s="1282">
        <v>0</v>
      </c>
      <c r="U29" s="1282">
        <v>1</v>
      </c>
      <c r="V29" s="1282"/>
      <c r="W29" s="1282">
        <v>0</v>
      </c>
      <c r="X29" s="1282">
        <v>0</v>
      </c>
      <c r="Y29" s="1282">
        <v>0</v>
      </c>
      <c r="Z29" s="1282">
        <v>0</v>
      </c>
      <c r="AA29" s="1285">
        <v>5</v>
      </c>
    </row>
    <row r="30" spans="2:27" ht="12" customHeight="1">
      <c r="B30" s="1093"/>
      <c r="C30" s="169"/>
      <c r="D30" s="169"/>
      <c r="E30" s="169"/>
      <c r="F30" s="169"/>
      <c r="G30" s="169"/>
      <c r="H30" s="169"/>
      <c r="I30" s="169"/>
      <c r="J30" s="3939" t="s">
        <v>177</v>
      </c>
      <c r="K30" s="3939"/>
      <c r="L30" s="171" t="s">
        <v>446</v>
      </c>
      <c r="M30" s="1288">
        <v>3</v>
      </c>
      <c r="N30" s="1288">
        <v>1</v>
      </c>
      <c r="O30" s="1288">
        <v>4</v>
      </c>
      <c r="P30" s="1288">
        <v>2</v>
      </c>
      <c r="Q30" s="1288"/>
      <c r="R30" s="1288">
        <v>0</v>
      </c>
      <c r="S30" s="1288">
        <v>0</v>
      </c>
      <c r="T30" s="1288">
        <v>0</v>
      </c>
      <c r="U30" s="1288">
        <v>12</v>
      </c>
      <c r="V30" s="1288"/>
      <c r="W30" s="1288">
        <v>0</v>
      </c>
      <c r="X30" s="1288">
        <v>1</v>
      </c>
      <c r="Y30" s="1288">
        <v>0</v>
      </c>
      <c r="Z30" s="1288">
        <v>0</v>
      </c>
      <c r="AA30" s="1289">
        <v>23</v>
      </c>
    </row>
    <row r="31" spans="2:27" ht="12" customHeight="1">
      <c r="B31" s="1093"/>
      <c r="C31" s="8" t="s">
        <v>1158</v>
      </c>
      <c r="D31" s="8"/>
      <c r="E31" s="8"/>
      <c r="F31" s="8"/>
      <c r="G31" s="8"/>
      <c r="H31" s="8"/>
      <c r="I31" s="8"/>
      <c r="J31" s="8"/>
      <c r="K31" s="8"/>
      <c r="L31" s="171" t="s">
        <v>448</v>
      </c>
      <c r="M31" s="1282">
        <v>14</v>
      </c>
      <c r="N31" s="1282">
        <v>5</v>
      </c>
      <c r="O31" s="1282">
        <v>16</v>
      </c>
      <c r="P31" s="1282">
        <v>8</v>
      </c>
      <c r="Q31" s="1282"/>
      <c r="R31" s="1282">
        <v>0</v>
      </c>
      <c r="S31" s="1282">
        <v>0</v>
      </c>
      <c r="T31" s="1282">
        <v>0</v>
      </c>
      <c r="U31" s="1282">
        <v>47</v>
      </c>
      <c r="V31" s="1282"/>
      <c r="W31" s="1282">
        <v>0</v>
      </c>
      <c r="X31" s="1282">
        <v>2</v>
      </c>
      <c r="Y31" s="1282">
        <v>0</v>
      </c>
      <c r="Z31" s="1282">
        <v>0</v>
      </c>
      <c r="AA31" s="1285">
        <v>92</v>
      </c>
    </row>
    <row r="32" spans="2:27" ht="12" customHeight="1">
      <c r="B32" s="1093"/>
      <c r="C32" s="3719" t="s">
        <v>1159</v>
      </c>
      <c r="D32" s="3719"/>
      <c r="E32" s="3719"/>
      <c r="F32" s="3719"/>
      <c r="G32" s="3719"/>
      <c r="H32" s="3719"/>
      <c r="I32" s="3719"/>
      <c r="J32" s="3939" t="s">
        <v>176</v>
      </c>
      <c r="K32" s="3939"/>
      <c r="L32" s="171" t="s">
        <v>108</v>
      </c>
      <c r="M32" s="1288">
        <v>157</v>
      </c>
      <c r="N32" s="1288">
        <v>61</v>
      </c>
      <c r="O32" s="1288">
        <v>195</v>
      </c>
      <c r="P32" s="1288">
        <v>167</v>
      </c>
      <c r="Q32" s="1288">
        <v>1263</v>
      </c>
      <c r="R32" s="1288">
        <v>0</v>
      </c>
      <c r="S32" s="1288">
        <v>0</v>
      </c>
      <c r="T32" s="1288">
        <v>0</v>
      </c>
      <c r="U32" s="1288">
        <v>5751</v>
      </c>
      <c r="V32" s="1288">
        <v>0</v>
      </c>
      <c r="W32" s="1288">
        <v>11</v>
      </c>
      <c r="X32" s="1288">
        <v>6</v>
      </c>
      <c r="Y32" s="1288">
        <v>1</v>
      </c>
      <c r="Z32" s="1288">
        <v>0</v>
      </c>
      <c r="AA32" s="1289">
        <v>7612</v>
      </c>
    </row>
    <row r="33" spans="2:27" ht="12" customHeight="1">
      <c r="B33" s="1039"/>
      <c r="C33" s="169"/>
      <c r="D33" s="169"/>
      <c r="E33" s="169"/>
      <c r="F33" s="170"/>
      <c r="G33" s="169"/>
      <c r="H33" s="169"/>
      <c r="J33" s="3939" t="s">
        <v>130</v>
      </c>
      <c r="K33" s="3939"/>
      <c r="L33" s="171" t="s">
        <v>109</v>
      </c>
      <c r="M33" s="1282">
        <v>22</v>
      </c>
      <c r="N33" s="1282">
        <v>7</v>
      </c>
      <c r="O33" s="1282">
        <v>33</v>
      </c>
      <c r="P33" s="1282">
        <v>33</v>
      </c>
      <c r="Q33" s="1282">
        <v>0</v>
      </c>
      <c r="R33" s="1282">
        <v>1</v>
      </c>
      <c r="S33" s="1282">
        <v>0</v>
      </c>
      <c r="T33" s="1282">
        <v>0</v>
      </c>
      <c r="U33" s="1282">
        <v>798</v>
      </c>
      <c r="V33" s="1282">
        <v>0</v>
      </c>
      <c r="W33" s="1282">
        <v>1</v>
      </c>
      <c r="X33" s="1282">
        <v>1</v>
      </c>
      <c r="Y33" s="1282">
        <v>0</v>
      </c>
      <c r="Z33" s="1282">
        <v>0</v>
      </c>
      <c r="AA33" s="1285">
        <v>896</v>
      </c>
    </row>
    <row r="34" spans="2:27" ht="12" customHeight="1">
      <c r="B34" s="1039"/>
      <c r="C34" s="169"/>
      <c r="D34" s="169"/>
      <c r="E34" s="169"/>
      <c r="F34" s="170"/>
      <c r="G34" s="169"/>
      <c r="H34" s="169"/>
      <c r="J34" s="3939" t="s">
        <v>177</v>
      </c>
      <c r="K34" s="3939"/>
      <c r="L34" s="171" t="s">
        <v>110</v>
      </c>
      <c r="M34" s="1290">
        <v>90</v>
      </c>
      <c r="N34" s="1290">
        <v>73</v>
      </c>
      <c r="O34" s="1290">
        <v>136</v>
      </c>
      <c r="P34" s="1290">
        <v>109</v>
      </c>
      <c r="Q34" s="1290">
        <v>979</v>
      </c>
      <c r="R34" s="1290">
        <v>0</v>
      </c>
      <c r="S34" s="1290">
        <v>0</v>
      </c>
      <c r="T34" s="1290">
        <v>0</v>
      </c>
      <c r="U34" s="1290">
        <v>3391</v>
      </c>
      <c r="V34" s="1290">
        <v>0</v>
      </c>
      <c r="W34" s="1290">
        <v>11</v>
      </c>
      <c r="X34" s="1290">
        <v>8</v>
      </c>
      <c r="Y34" s="1290">
        <v>1</v>
      </c>
      <c r="Z34" s="1290">
        <v>0</v>
      </c>
      <c r="AA34" s="1291">
        <v>4798</v>
      </c>
    </row>
    <row r="35" spans="2:27" ht="12" customHeight="1">
      <c r="B35" s="4031" t="s">
        <v>1325</v>
      </c>
      <c r="C35" s="42"/>
      <c r="D35" s="42"/>
      <c r="E35" s="42"/>
      <c r="F35" s="42"/>
      <c r="G35" s="42"/>
      <c r="H35" s="42"/>
      <c r="I35" s="42"/>
      <c r="J35" s="42"/>
      <c r="K35" s="42"/>
      <c r="L35" s="171" t="s">
        <v>194</v>
      </c>
      <c r="M35" s="1282">
        <v>269</v>
      </c>
      <c r="N35" s="1282">
        <v>141</v>
      </c>
      <c r="O35" s="1282">
        <v>364</v>
      </c>
      <c r="P35" s="1282">
        <v>309</v>
      </c>
      <c r="Q35" s="1282">
        <v>2242</v>
      </c>
      <c r="R35" s="1282">
        <v>1</v>
      </c>
      <c r="S35" s="1282">
        <v>0</v>
      </c>
      <c r="T35" s="1282">
        <v>0</v>
      </c>
      <c r="U35" s="1282">
        <v>9940</v>
      </c>
      <c r="V35" s="1282">
        <v>0</v>
      </c>
      <c r="W35" s="1282">
        <v>23</v>
      </c>
      <c r="X35" s="1282">
        <v>15</v>
      </c>
      <c r="Y35" s="1282">
        <v>2</v>
      </c>
      <c r="Z35" s="1282">
        <v>0</v>
      </c>
      <c r="AA35" s="1285">
        <v>13306</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714</v>
      </c>
      <c r="N52" s="1282">
        <v>0</v>
      </c>
      <c r="O52" s="1282">
        <v>0</v>
      </c>
      <c r="P52" s="1282">
        <v>0</v>
      </c>
      <c r="Q52" s="1282">
        <v>1724</v>
      </c>
      <c r="R52" s="1282">
        <v>10272</v>
      </c>
      <c r="S52" s="1282">
        <v>0</v>
      </c>
      <c r="T52" s="1282">
        <v>0</v>
      </c>
      <c r="U52" s="1282">
        <v>6196</v>
      </c>
      <c r="V52" s="1282">
        <v>0</v>
      </c>
      <c r="W52" s="1282">
        <v>0</v>
      </c>
      <c r="X52" s="1282">
        <v>0</v>
      </c>
      <c r="Y52" s="1282">
        <v>0</v>
      </c>
      <c r="Z52" s="1282">
        <v>0</v>
      </c>
      <c r="AA52" s="1285">
        <v>18906</v>
      </c>
    </row>
    <row r="53" spans="2:27" ht="12" customHeight="1">
      <c r="B53" s="3952" t="s">
        <v>112</v>
      </c>
      <c r="C53" s="43"/>
      <c r="D53" s="43"/>
      <c r="E53" s="43"/>
      <c r="F53" s="43"/>
      <c r="G53" s="43"/>
      <c r="H53" s="43"/>
      <c r="I53" s="43"/>
      <c r="J53" s="43"/>
      <c r="K53" s="43"/>
      <c r="L53" s="171" t="s">
        <v>136</v>
      </c>
      <c r="M53" s="1282">
        <v>714</v>
      </c>
      <c r="N53" s="1282">
        <v>0</v>
      </c>
      <c r="O53" s="1282">
        <v>0</v>
      </c>
      <c r="P53" s="1282">
        <v>0</v>
      </c>
      <c r="Q53" s="1282">
        <v>1724</v>
      </c>
      <c r="R53" s="1282">
        <v>10272</v>
      </c>
      <c r="S53" s="1282">
        <v>0</v>
      </c>
      <c r="T53" s="1282">
        <v>0</v>
      </c>
      <c r="U53" s="1282">
        <v>6196</v>
      </c>
      <c r="V53" s="1282">
        <v>0</v>
      </c>
      <c r="W53" s="1282">
        <v>0</v>
      </c>
      <c r="X53" s="1282">
        <v>0</v>
      </c>
      <c r="Y53" s="1282">
        <v>0</v>
      </c>
      <c r="Z53" s="1282">
        <v>0</v>
      </c>
      <c r="AA53" s="1285">
        <v>18906</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1495</v>
      </c>
      <c r="N63" s="1282">
        <v>178</v>
      </c>
      <c r="O63" s="1282">
        <v>790</v>
      </c>
      <c r="P63" s="1282">
        <v>479</v>
      </c>
      <c r="Q63" s="1282">
        <v>8540</v>
      </c>
      <c r="R63" s="1282">
        <v>17577</v>
      </c>
      <c r="S63" s="1282">
        <v>183</v>
      </c>
      <c r="T63" s="1282">
        <v>355</v>
      </c>
      <c r="U63" s="1282">
        <v>27913</v>
      </c>
      <c r="V63" s="1282">
        <v>438</v>
      </c>
      <c r="W63" s="1282">
        <v>26</v>
      </c>
      <c r="X63" s="1282">
        <v>31</v>
      </c>
      <c r="Y63" s="1282">
        <v>3</v>
      </c>
      <c r="Z63" s="1282">
        <v>0</v>
      </c>
      <c r="AA63" s="1285">
        <v>58008</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378</v>
      </c>
      <c r="N65" s="1286">
        <v>46</v>
      </c>
      <c r="O65" s="1286">
        <v>207</v>
      </c>
      <c r="P65" s="1286">
        <v>192</v>
      </c>
      <c r="Q65" s="1286">
        <v>2320</v>
      </c>
      <c r="R65" s="1286">
        <v>4410</v>
      </c>
      <c r="S65" s="1286">
        <v>50</v>
      </c>
      <c r="T65" s="1286">
        <v>95</v>
      </c>
      <c r="U65" s="1286">
        <v>8093</v>
      </c>
      <c r="V65" s="1286">
        <v>117</v>
      </c>
      <c r="W65" s="1286">
        <v>7</v>
      </c>
      <c r="X65" s="1286">
        <v>1</v>
      </c>
      <c r="Y65" s="1286"/>
      <c r="Z65" s="1286">
        <v>0</v>
      </c>
      <c r="AA65" s="1287">
        <v>15924</v>
      </c>
    </row>
    <row r="66" spans="2:27" ht="12" customHeight="1">
      <c r="B66" s="3963" t="s">
        <v>1330</v>
      </c>
      <c r="C66" s="3964"/>
      <c r="D66" s="3964"/>
      <c r="E66" s="3964"/>
      <c r="F66" s="3964"/>
      <c r="G66" s="3964"/>
      <c r="H66" s="3964"/>
      <c r="I66" s="3964"/>
      <c r="J66" s="3964"/>
      <c r="K66" s="3964"/>
      <c r="L66" s="1294" t="s">
        <v>104</v>
      </c>
      <c r="M66" s="1295">
        <v>1117</v>
      </c>
      <c r="N66" s="1295">
        <v>132</v>
      </c>
      <c r="O66" s="1295">
        <v>583</v>
      </c>
      <c r="P66" s="1295">
        <v>287</v>
      </c>
      <c r="Q66" s="1295">
        <v>6220</v>
      </c>
      <c r="R66" s="1295">
        <v>13167</v>
      </c>
      <c r="S66" s="1295">
        <v>133</v>
      </c>
      <c r="T66" s="1295">
        <v>260</v>
      </c>
      <c r="U66" s="1295">
        <v>19820</v>
      </c>
      <c r="V66" s="1295">
        <v>321</v>
      </c>
      <c r="W66" s="1295">
        <v>19</v>
      </c>
      <c r="X66" s="1295">
        <v>23</v>
      </c>
      <c r="Y66" s="1295">
        <v>2</v>
      </c>
      <c r="Z66" s="1295">
        <v>0</v>
      </c>
      <c r="AA66" s="1296">
        <v>42084</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1573</v>
      </c>
      <c r="C4" s="28"/>
      <c r="D4" s="28"/>
      <c r="E4" s="28"/>
      <c r="F4" s="28"/>
      <c r="G4" s="28"/>
      <c r="H4" s="28"/>
      <c r="I4" s="28"/>
      <c r="J4" s="28"/>
      <c r="K4" s="150"/>
      <c r="L4" s="150"/>
      <c r="M4" s="4138" t="s">
        <v>1539</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1334</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876</v>
      </c>
      <c r="N12" s="172">
        <v>136</v>
      </c>
      <c r="O12" s="172">
        <v>-189</v>
      </c>
      <c r="P12" s="172">
        <v>6</v>
      </c>
      <c r="Q12" s="172">
        <v>1797</v>
      </c>
      <c r="R12" s="172">
        <v>4100</v>
      </c>
      <c r="S12" s="172">
        <v>832</v>
      </c>
      <c r="T12" s="172">
        <v>267</v>
      </c>
      <c r="U12" s="172">
        <v>3127</v>
      </c>
      <c r="V12" s="172">
        <v>162</v>
      </c>
      <c r="W12" s="172">
        <v>0</v>
      </c>
      <c r="X12" s="172">
        <v>3</v>
      </c>
      <c r="Y12" s="172">
        <v>0</v>
      </c>
      <c r="Z12" s="172">
        <v>0</v>
      </c>
      <c r="AA12" s="1285">
        <v>11117</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876</v>
      </c>
      <c r="N15" s="1282">
        <v>136</v>
      </c>
      <c r="O15" s="1282">
        <v>-189</v>
      </c>
      <c r="P15" s="1282">
        <v>6</v>
      </c>
      <c r="Q15" s="1282"/>
      <c r="R15" s="1282">
        <v>4100</v>
      </c>
      <c r="S15" s="1282">
        <v>832</v>
      </c>
      <c r="T15" s="1282">
        <v>267</v>
      </c>
      <c r="U15" s="1282">
        <v>3127</v>
      </c>
      <c r="V15" s="1282">
        <v>162</v>
      </c>
      <c r="W15" s="1282">
        <v>0</v>
      </c>
      <c r="X15" s="1282">
        <v>3</v>
      </c>
      <c r="Y15" s="1282">
        <v>0</v>
      </c>
      <c r="Z15" s="1282">
        <v>0</v>
      </c>
      <c r="AA15" s="1285">
        <v>11117</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169"/>
      <c r="L17" s="171" t="s">
        <v>102</v>
      </c>
      <c r="M17" s="1282">
        <v>876</v>
      </c>
      <c r="N17" s="1282">
        <v>136</v>
      </c>
      <c r="O17" s="1282">
        <v>-189</v>
      </c>
      <c r="P17" s="1282">
        <v>6</v>
      </c>
      <c r="Q17" s="1282">
        <v>1797</v>
      </c>
      <c r="R17" s="1282">
        <v>4100</v>
      </c>
      <c r="S17" s="1282">
        <v>832</v>
      </c>
      <c r="T17" s="1282">
        <v>267</v>
      </c>
      <c r="U17" s="1282">
        <v>3127</v>
      </c>
      <c r="V17" s="1282">
        <v>162</v>
      </c>
      <c r="W17" s="1282">
        <v>0</v>
      </c>
      <c r="X17" s="1282">
        <v>3</v>
      </c>
      <c r="Y17" s="1282">
        <v>0</v>
      </c>
      <c r="Z17" s="1282">
        <v>0</v>
      </c>
      <c r="AA17" s="1285">
        <v>11117</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187</v>
      </c>
      <c r="N20" s="1288">
        <v>-34</v>
      </c>
      <c r="O20" s="1288">
        <v>-49</v>
      </c>
      <c r="P20" s="1288">
        <v>-63</v>
      </c>
      <c r="Q20" s="1288">
        <v>392</v>
      </c>
      <c r="R20" s="1288">
        <v>1468</v>
      </c>
      <c r="S20" s="1288">
        <v>0</v>
      </c>
      <c r="T20" s="1288">
        <v>0</v>
      </c>
      <c r="U20" s="1288">
        <v>5554</v>
      </c>
      <c r="V20" s="1288">
        <v>0</v>
      </c>
      <c r="W20" s="1288">
        <v>-35</v>
      </c>
      <c r="X20" s="1288">
        <v>-1</v>
      </c>
      <c r="Y20" s="1288">
        <v>-1</v>
      </c>
      <c r="Z20" s="1288">
        <v>0</v>
      </c>
      <c r="AA20" s="1289">
        <v>7418</v>
      </c>
    </row>
    <row r="21" spans="2:27" ht="12" customHeight="1">
      <c r="B21" s="1093"/>
      <c r="C21" s="9"/>
      <c r="D21" s="9"/>
      <c r="E21" s="9"/>
      <c r="F21" s="9"/>
      <c r="G21" s="9"/>
      <c r="H21" s="9"/>
      <c r="I21" s="9"/>
      <c r="J21" s="9"/>
      <c r="K21" s="1042" t="s">
        <v>1574</v>
      </c>
      <c r="L21" s="171" t="s">
        <v>425</v>
      </c>
      <c r="M21" s="1282">
        <v>34</v>
      </c>
      <c r="N21" s="1282">
        <v>1</v>
      </c>
      <c r="O21" s="1282">
        <v>40</v>
      </c>
      <c r="P21" s="1282">
        <v>-7</v>
      </c>
      <c r="Q21" s="1282">
        <v>-1</v>
      </c>
      <c r="R21" s="1282">
        <v>-2770</v>
      </c>
      <c r="S21" s="1282">
        <v>0</v>
      </c>
      <c r="T21" s="1282">
        <v>0</v>
      </c>
      <c r="U21" s="1282">
        <v>1348</v>
      </c>
      <c r="V21" s="1282">
        <v>0</v>
      </c>
      <c r="W21" s="1282">
        <v>4</v>
      </c>
      <c r="X21" s="1282">
        <v>-1</v>
      </c>
      <c r="Y21" s="1282">
        <v>0</v>
      </c>
      <c r="Z21" s="1282">
        <v>0</v>
      </c>
      <c r="AA21" s="1285">
        <v>-1352</v>
      </c>
    </row>
    <row r="22" spans="2:27" ht="12" customHeight="1">
      <c r="B22" s="1093"/>
      <c r="C22" s="7"/>
      <c r="D22" s="7"/>
      <c r="E22" s="7"/>
      <c r="F22" s="7"/>
      <c r="G22" s="7"/>
      <c r="H22" s="7"/>
      <c r="I22" s="7"/>
      <c r="J22" s="7"/>
      <c r="K22" s="1042" t="s">
        <v>177</v>
      </c>
      <c r="L22" s="171" t="s">
        <v>428</v>
      </c>
      <c r="M22" s="1288">
        <v>69</v>
      </c>
      <c r="N22" s="1288">
        <v>62</v>
      </c>
      <c r="O22" s="1288">
        <v>13</v>
      </c>
      <c r="P22" s="1288">
        <v>54</v>
      </c>
      <c r="Q22" s="1288">
        <v>1070</v>
      </c>
      <c r="R22" s="1288">
        <v>-168</v>
      </c>
      <c r="S22" s="1288">
        <v>0</v>
      </c>
      <c r="T22" s="1288">
        <v>0</v>
      </c>
      <c r="U22" s="1288">
        <v>2167</v>
      </c>
      <c r="V22" s="1288">
        <v>0</v>
      </c>
      <c r="W22" s="1288">
        <v>30</v>
      </c>
      <c r="X22" s="1288">
        <v>0</v>
      </c>
      <c r="Y22" s="1288">
        <v>0</v>
      </c>
      <c r="Z22" s="1288">
        <v>0</v>
      </c>
      <c r="AA22" s="1289">
        <v>3297</v>
      </c>
    </row>
    <row r="23" spans="2:27" ht="12" customHeight="1">
      <c r="B23" s="1097"/>
      <c r="C23" s="31" t="s">
        <v>1154</v>
      </c>
      <c r="D23" s="31"/>
      <c r="E23" s="31"/>
      <c r="F23" s="31"/>
      <c r="G23" s="31"/>
      <c r="H23" s="31"/>
      <c r="I23" s="31"/>
      <c r="J23" s="31"/>
      <c r="K23" s="169"/>
      <c r="L23" s="171" t="s">
        <v>431</v>
      </c>
      <c r="M23" s="1282">
        <v>290</v>
      </c>
      <c r="N23" s="1282">
        <v>29</v>
      </c>
      <c r="O23" s="1282">
        <v>4</v>
      </c>
      <c r="P23" s="1282">
        <v>-16</v>
      </c>
      <c r="Q23" s="1282">
        <v>1461</v>
      </c>
      <c r="R23" s="1282">
        <v>-1470</v>
      </c>
      <c r="S23" s="1282">
        <v>0</v>
      </c>
      <c r="T23" s="1282">
        <v>0</v>
      </c>
      <c r="U23" s="1282">
        <v>9069</v>
      </c>
      <c r="V23" s="1282">
        <v>0</v>
      </c>
      <c r="W23" s="1282">
        <v>-1</v>
      </c>
      <c r="X23" s="1282">
        <v>-2</v>
      </c>
      <c r="Y23" s="1282">
        <v>-1</v>
      </c>
      <c r="Z23" s="1282">
        <v>0</v>
      </c>
      <c r="AA23" s="1285">
        <v>9363</v>
      </c>
    </row>
    <row r="24" spans="2:27" ht="12" customHeight="1">
      <c r="B24" s="1097"/>
      <c r="C24" s="31" t="s">
        <v>1155</v>
      </c>
      <c r="D24" s="31"/>
      <c r="E24" s="31"/>
      <c r="F24" s="31"/>
      <c r="G24" s="31"/>
      <c r="H24" s="31"/>
      <c r="I24" s="31"/>
      <c r="J24" s="31"/>
      <c r="K24" s="1096" t="s">
        <v>176</v>
      </c>
      <c r="L24" s="171" t="s">
        <v>435</v>
      </c>
      <c r="M24" s="1288">
        <v>0</v>
      </c>
      <c r="N24" s="1288">
        <v>0</v>
      </c>
      <c r="O24" s="1288">
        <v>-3</v>
      </c>
      <c r="P24" s="1288">
        <v>0</v>
      </c>
      <c r="Q24" s="1288">
        <v>1</v>
      </c>
      <c r="R24" s="1288">
        <v>-117</v>
      </c>
      <c r="S24" s="1288">
        <v>0</v>
      </c>
      <c r="T24" s="1288">
        <v>0</v>
      </c>
      <c r="U24" s="1288">
        <v>4</v>
      </c>
      <c r="V24" s="1288">
        <v>0</v>
      </c>
      <c r="W24" s="1288">
        <v>0</v>
      </c>
      <c r="X24" s="1288">
        <v>0</v>
      </c>
      <c r="Y24" s="1288">
        <v>0</v>
      </c>
      <c r="Z24" s="1288">
        <v>0</v>
      </c>
      <c r="AA24" s="1289">
        <v>-115</v>
      </c>
    </row>
    <row r="25" spans="2:27" ht="12" customHeight="1">
      <c r="B25" s="1097"/>
      <c r="C25" s="169"/>
      <c r="D25" s="169"/>
      <c r="E25" s="169"/>
      <c r="F25" s="169"/>
      <c r="G25" s="169"/>
      <c r="H25" s="169"/>
      <c r="I25" s="169"/>
      <c r="J25" s="169"/>
      <c r="K25" s="1042" t="s">
        <v>130</v>
      </c>
      <c r="L25" s="171" t="s">
        <v>503</v>
      </c>
      <c r="M25" s="1282">
        <v>0</v>
      </c>
      <c r="N25" s="1282">
        <v>0</v>
      </c>
      <c r="O25" s="1282">
        <v>-1</v>
      </c>
      <c r="P25" s="1282">
        <v>-2</v>
      </c>
      <c r="Q25" s="1282">
        <v>0</v>
      </c>
      <c r="R25" s="1282">
        <v>-1875</v>
      </c>
      <c r="S25" s="1282">
        <v>0</v>
      </c>
      <c r="T25" s="1282">
        <v>0</v>
      </c>
      <c r="U25" s="1282">
        <v>-8</v>
      </c>
      <c r="V25" s="1282">
        <v>0</v>
      </c>
      <c r="W25" s="1282">
        <v>0</v>
      </c>
      <c r="X25" s="1282">
        <v>0</v>
      </c>
      <c r="Y25" s="1282">
        <v>0</v>
      </c>
      <c r="Z25" s="1282">
        <v>0</v>
      </c>
      <c r="AA25" s="1285">
        <v>-1886</v>
      </c>
    </row>
    <row r="26" spans="2:27" ht="12" customHeight="1">
      <c r="B26" s="1093"/>
      <c r="C26" s="169"/>
      <c r="D26" s="169"/>
      <c r="E26" s="169"/>
      <c r="F26" s="169"/>
      <c r="G26" s="169"/>
      <c r="H26" s="169"/>
      <c r="I26" s="169"/>
      <c r="J26" s="169"/>
      <c r="K26" s="1042" t="s">
        <v>177</v>
      </c>
      <c r="L26" s="171" t="s">
        <v>437</v>
      </c>
      <c r="M26" s="1288">
        <v>0</v>
      </c>
      <c r="N26" s="1288">
        <v>0</v>
      </c>
      <c r="O26" s="1288">
        <v>0</v>
      </c>
      <c r="P26" s="1288">
        <v>0</v>
      </c>
      <c r="Q26" s="1288">
        <v>6</v>
      </c>
      <c r="R26" s="1288">
        <v>0</v>
      </c>
      <c r="S26" s="1288">
        <v>0</v>
      </c>
      <c r="T26" s="1288">
        <v>0</v>
      </c>
      <c r="U26" s="1288">
        <v>31</v>
      </c>
      <c r="V26" s="1288">
        <v>0</v>
      </c>
      <c r="W26" s="1288">
        <v>0</v>
      </c>
      <c r="X26" s="1288">
        <v>0</v>
      </c>
      <c r="Y26" s="1288">
        <v>0</v>
      </c>
      <c r="Z26" s="1288">
        <v>0</v>
      </c>
      <c r="AA26" s="1289">
        <v>37</v>
      </c>
    </row>
    <row r="27" spans="2:27" ht="12" customHeight="1">
      <c r="B27" s="1093"/>
      <c r="C27" s="31" t="s">
        <v>1156</v>
      </c>
      <c r="D27" s="31"/>
      <c r="E27" s="31"/>
      <c r="F27" s="31"/>
      <c r="G27" s="31"/>
      <c r="H27" s="31"/>
      <c r="I27" s="31"/>
      <c r="J27" s="31"/>
      <c r="K27" s="31"/>
      <c r="L27" s="171" t="s">
        <v>439</v>
      </c>
      <c r="M27" s="1282">
        <v>0</v>
      </c>
      <c r="N27" s="1282">
        <v>0</v>
      </c>
      <c r="O27" s="1282">
        <v>-4</v>
      </c>
      <c r="P27" s="1282">
        <v>-2</v>
      </c>
      <c r="Q27" s="1282">
        <v>7</v>
      </c>
      <c r="R27" s="1282">
        <v>-1992</v>
      </c>
      <c r="S27" s="1282">
        <v>0</v>
      </c>
      <c r="T27" s="1282">
        <v>0</v>
      </c>
      <c r="U27" s="1282">
        <v>27</v>
      </c>
      <c r="V27" s="1282">
        <v>0</v>
      </c>
      <c r="W27" s="1282">
        <v>0</v>
      </c>
      <c r="X27" s="1282">
        <v>0</v>
      </c>
      <c r="Y27" s="1282">
        <v>0</v>
      </c>
      <c r="Z27" s="1282">
        <v>0</v>
      </c>
      <c r="AA27" s="1285">
        <v>-1964</v>
      </c>
    </row>
    <row r="28" spans="2:27" ht="12" customHeight="1">
      <c r="B28" s="1093"/>
      <c r="C28" s="8" t="s">
        <v>1157</v>
      </c>
      <c r="D28" s="8"/>
      <c r="E28" s="8"/>
      <c r="F28" s="8"/>
      <c r="G28" s="8"/>
      <c r="H28" s="8"/>
      <c r="I28" s="8"/>
      <c r="J28" s="8"/>
      <c r="K28" s="1096" t="s">
        <v>176</v>
      </c>
      <c r="L28" s="171" t="s">
        <v>442</v>
      </c>
      <c r="M28" s="1288">
        <v>5</v>
      </c>
      <c r="N28" s="1288">
        <v>0</v>
      </c>
      <c r="O28" s="1288">
        <v>3</v>
      </c>
      <c r="P28" s="1288">
        <v>1</v>
      </c>
      <c r="Q28" s="1288"/>
      <c r="R28" s="1288">
        <v>26</v>
      </c>
      <c r="S28" s="1288">
        <v>0</v>
      </c>
      <c r="T28" s="1288">
        <v>0</v>
      </c>
      <c r="U28" s="1288">
        <v>30</v>
      </c>
      <c r="V28" s="1288"/>
      <c r="W28" s="1288">
        <v>0</v>
      </c>
      <c r="X28" s="1288">
        <v>0</v>
      </c>
      <c r="Y28" s="1288">
        <v>0</v>
      </c>
      <c r="Z28" s="1288">
        <v>0</v>
      </c>
      <c r="AA28" s="1289">
        <v>65</v>
      </c>
    </row>
    <row r="29" spans="2:27" ht="12" customHeight="1">
      <c r="B29" s="1093"/>
      <c r="C29" s="169"/>
      <c r="D29" s="169"/>
      <c r="E29" s="169"/>
      <c r="F29" s="169"/>
      <c r="G29" s="169"/>
      <c r="H29" s="169"/>
      <c r="I29" s="169"/>
      <c r="J29" s="169"/>
      <c r="K29" s="1042" t="s">
        <v>130</v>
      </c>
      <c r="L29" s="171" t="s">
        <v>444</v>
      </c>
      <c r="M29" s="1282">
        <v>1</v>
      </c>
      <c r="N29" s="1282">
        <v>0</v>
      </c>
      <c r="O29" s="1282">
        <v>1</v>
      </c>
      <c r="P29" s="1282">
        <v>0</v>
      </c>
      <c r="Q29" s="1282"/>
      <c r="R29" s="1282">
        <v>-101</v>
      </c>
      <c r="S29" s="1282">
        <v>0</v>
      </c>
      <c r="T29" s="1282">
        <v>0</v>
      </c>
      <c r="U29" s="1282">
        <v>2</v>
      </c>
      <c r="V29" s="1282"/>
      <c r="W29" s="1282">
        <v>0</v>
      </c>
      <c r="X29" s="1282">
        <v>0</v>
      </c>
      <c r="Y29" s="1282">
        <v>0</v>
      </c>
      <c r="Z29" s="1282">
        <v>0</v>
      </c>
      <c r="AA29" s="1285">
        <v>-97</v>
      </c>
    </row>
    <row r="30" spans="2:27" ht="12" customHeight="1">
      <c r="B30" s="1093"/>
      <c r="C30" s="169"/>
      <c r="D30" s="169"/>
      <c r="E30" s="169"/>
      <c r="F30" s="169"/>
      <c r="G30" s="169"/>
      <c r="H30" s="169"/>
      <c r="I30" s="169"/>
      <c r="J30" s="169"/>
      <c r="K30" s="1042" t="s">
        <v>177</v>
      </c>
      <c r="L30" s="171" t="s">
        <v>446</v>
      </c>
      <c r="M30" s="1288">
        <v>4</v>
      </c>
      <c r="N30" s="1288">
        <v>1</v>
      </c>
      <c r="O30" s="1288">
        <v>4</v>
      </c>
      <c r="P30" s="1288">
        <v>3</v>
      </c>
      <c r="Q30" s="1288"/>
      <c r="R30" s="1288">
        <v>-15</v>
      </c>
      <c r="S30" s="1288">
        <v>0</v>
      </c>
      <c r="T30" s="1288">
        <v>0</v>
      </c>
      <c r="U30" s="1288">
        <v>8</v>
      </c>
      <c r="V30" s="1288"/>
      <c r="W30" s="1288">
        <v>0</v>
      </c>
      <c r="X30" s="1288">
        <v>0</v>
      </c>
      <c r="Y30" s="1288">
        <v>0</v>
      </c>
      <c r="Z30" s="1288">
        <v>0</v>
      </c>
      <c r="AA30" s="1289">
        <v>5</v>
      </c>
    </row>
    <row r="31" spans="2:27" ht="12" customHeight="1">
      <c r="B31" s="1093"/>
      <c r="C31" s="8" t="s">
        <v>1158</v>
      </c>
      <c r="D31" s="8"/>
      <c r="E31" s="8"/>
      <c r="F31" s="8"/>
      <c r="G31" s="8"/>
      <c r="H31" s="8"/>
      <c r="I31" s="8"/>
      <c r="J31" s="8"/>
      <c r="K31" s="8"/>
      <c r="L31" s="171" t="s">
        <v>448</v>
      </c>
      <c r="M31" s="1282">
        <v>10</v>
      </c>
      <c r="N31" s="1282">
        <v>1</v>
      </c>
      <c r="O31" s="1282">
        <v>8</v>
      </c>
      <c r="P31" s="1282">
        <v>4</v>
      </c>
      <c r="Q31" s="1282"/>
      <c r="R31" s="1282">
        <v>-90</v>
      </c>
      <c r="S31" s="1282">
        <v>0</v>
      </c>
      <c r="T31" s="1282">
        <v>0</v>
      </c>
      <c r="U31" s="1282">
        <v>40</v>
      </c>
      <c r="V31" s="1282"/>
      <c r="W31" s="1282">
        <v>0</v>
      </c>
      <c r="X31" s="1282">
        <v>0</v>
      </c>
      <c r="Y31" s="1282">
        <v>0</v>
      </c>
      <c r="Z31" s="1282">
        <v>0</v>
      </c>
      <c r="AA31" s="1285">
        <v>-27</v>
      </c>
    </row>
    <row r="32" spans="2:27" ht="12" customHeight="1">
      <c r="B32" s="1093"/>
      <c r="C32" s="3719" t="s">
        <v>1159</v>
      </c>
      <c r="D32" s="3719"/>
      <c r="E32" s="3719"/>
      <c r="F32" s="3719"/>
      <c r="G32" s="3719"/>
      <c r="H32" s="3719"/>
      <c r="I32" s="3719"/>
      <c r="J32" s="3719"/>
      <c r="K32" s="1096" t="s">
        <v>176</v>
      </c>
      <c r="L32" s="171" t="s">
        <v>108</v>
      </c>
      <c r="M32" s="1288">
        <v>192</v>
      </c>
      <c r="N32" s="1288">
        <v>-34</v>
      </c>
      <c r="O32" s="1288">
        <v>-49</v>
      </c>
      <c r="P32" s="1288">
        <v>-62</v>
      </c>
      <c r="Q32" s="1288">
        <v>393</v>
      </c>
      <c r="R32" s="1288">
        <v>1377</v>
      </c>
      <c r="S32" s="1288">
        <v>0</v>
      </c>
      <c r="T32" s="1288">
        <v>0</v>
      </c>
      <c r="U32" s="1288">
        <v>5588</v>
      </c>
      <c r="V32" s="1288">
        <v>0</v>
      </c>
      <c r="W32" s="1288">
        <v>-35</v>
      </c>
      <c r="X32" s="1288">
        <v>-1</v>
      </c>
      <c r="Y32" s="1288">
        <v>-1</v>
      </c>
      <c r="Z32" s="1288">
        <v>0</v>
      </c>
      <c r="AA32" s="1289">
        <v>7368</v>
      </c>
    </row>
    <row r="33" spans="2:27" ht="12" customHeight="1">
      <c r="B33" s="1039"/>
      <c r="C33" s="169"/>
      <c r="D33" s="169"/>
      <c r="E33" s="169"/>
      <c r="F33" s="170"/>
      <c r="G33" s="169"/>
      <c r="H33" s="169"/>
      <c r="J33" s="169"/>
      <c r="K33" s="1042" t="s">
        <v>130</v>
      </c>
      <c r="L33" s="171" t="s">
        <v>109</v>
      </c>
      <c r="M33" s="1282">
        <v>35</v>
      </c>
      <c r="N33" s="1282">
        <v>1</v>
      </c>
      <c r="O33" s="1282">
        <v>40</v>
      </c>
      <c r="P33" s="1282">
        <v>-9</v>
      </c>
      <c r="Q33" s="1282">
        <v>-1</v>
      </c>
      <c r="R33" s="1282">
        <v>-4746</v>
      </c>
      <c r="S33" s="1282">
        <v>0</v>
      </c>
      <c r="T33" s="1282">
        <v>0</v>
      </c>
      <c r="U33" s="1282">
        <v>1342</v>
      </c>
      <c r="V33" s="1282">
        <v>0</v>
      </c>
      <c r="W33" s="1282">
        <v>4</v>
      </c>
      <c r="X33" s="1282">
        <v>-1</v>
      </c>
      <c r="Y33" s="1282">
        <v>0</v>
      </c>
      <c r="Z33" s="1282">
        <v>0</v>
      </c>
      <c r="AA33" s="1285">
        <v>-3335</v>
      </c>
    </row>
    <row r="34" spans="2:27" ht="12" customHeight="1">
      <c r="B34" s="1039"/>
      <c r="C34" s="169"/>
      <c r="D34" s="169"/>
      <c r="E34" s="169"/>
      <c r="F34" s="170"/>
      <c r="G34" s="169"/>
      <c r="H34" s="169"/>
      <c r="J34" s="169"/>
      <c r="K34" s="1042" t="s">
        <v>177</v>
      </c>
      <c r="L34" s="171" t="s">
        <v>110</v>
      </c>
      <c r="M34" s="1290">
        <v>73</v>
      </c>
      <c r="N34" s="1290">
        <v>63</v>
      </c>
      <c r="O34" s="1290">
        <v>17</v>
      </c>
      <c r="P34" s="1290">
        <v>57</v>
      </c>
      <c r="Q34" s="1290">
        <v>1076</v>
      </c>
      <c r="R34" s="1290">
        <v>-183</v>
      </c>
      <c r="S34" s="1290">
        <v>0</v>
      </c>
      <c r="T34" s="1290">
        <v>0</v>
      </c>
      <c r="U34" s="1290">
        <v>2206</v>
      </c>
      <c r="V34" s="1290">
        <v>0</v>
      </c>
      <c r="W34" s="1290">
        <v>30</v>
      </c>
      <c r="X34" s="1290">
        <v>0</v>
      </c>
      <c r="Y34" s="1290">
        <v>0</v>
      </c>
      <c r="Z34" s="1290">
        <v>0</v>
      </c>
      <c r="AA34" s="1291">
        <v>3339</v>
      </c>
    </row>
    <row r="35" spans="2:27" ht="12" customHeight="1">
      <c r="B35" s="4031" t="s">
        <v>1325</v>
      </c>
      <c r="C35" s="42"/>
      <c r="D35" s="42"/>
      <c r="E35" s="42"/>
      <c r="F35" s="42"/>
      <c r="G35" s="42"/>
      <c r="H35" s="42"/>
      <c r="I35" s="42"/>
      <c r="J35" s="42"/>
      <c r="K35" s="42"/>
      <c r="L35" s="171" t="s">
        <v>194</v>
      </c>
      <c r="M35" s="1282">
        <v>300</v>
      </c>
      <c r="N35" s="1282">
        <v>30</v>
      </c>
      <c r="O35" s="1282">
        <v>8</v>
      </c>
      <c r="P35" s="1282">
        <v>-14</v>
      </c>
      <c r="Q35" s="1282">
        <v>1468</v>
      </c>
      <c r="R35" s="1282">
        <v>-3552</v>
      </c>
      <c r="S35" s="1282">
        <v>0</v>
      </c>
      <c r="T35" s="1282">
        <v>0</v>
      </c>
      <c r="U35" s="1282">
        <v>9136</v>
      </c>
      <c r="V35" s="1282">
        <v>0</v>
      </c>
      <c r="W35" s="1282">
        <v>-1</v>
      </c>
      <c r="X35" s="1282">
        <v>-2</v>
      </c>
      <c r="Y35" s="1282">
        <v>-1</v>
      </c>
      <c r="Z35" s="1282">
        <v>0</v>
      </c>
      <c r="AA35" s="1285">
        <v>7372</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-657</v>
      </c>
      <c r="N52" s="1282">
        <v>0</v>
      </c>
      <c r="O52" s="1282">
        <v>0</v>
      </c>
      <c r="P52" s="1282">
        <v>0</v>
      </c>
      <c r="Q52" s="1282">
        <v>1195</v>
      </c>
      <c r="R52" s="1282">
        <v>-700</v>
      </c>
      <c r="S52" s="1282">
        <v>0</v>
      </c>
      <c r="T52" s="1282">
        <v>0</v>
      </c>
      <c r="U52" s="1282">
        <v>5901</v>
      </c>
      <c r="V52" s="1282">
        <v>0</v>
      </c>
      <c r="W52" s="1282">
        <v>0</v>
      </c>
      <c r="X52" s="1282">
        <v>0</v>
      </c>
      <c r="Y52" s="1282">
        <v>0</v>
      </c>
      <c r="Z52" s="1282">
        <v>0</v>
      </c>
      <c r="AA52" s="1285">
        <v>5739</v>
      </c>
    </row>
    <row r="53" spans="2:27" ht="12" customHeight="1">
      <c r="B53" s="3952" t="s">
        <v>764</v>
      </c>
      <c r="C53" s="43"/>
      <c r="D53" s="43"/>
      <c r="E53" s="43"/>
      <c r="F53" s="43"/>
      <c r="G53" s="43"/>
      <c r="H53" s="43"/>
      <c r="I53" s="43"/>
      <c r="J53" s="43"/>
      <c r="K53" s="43"/>
      <c r="L53" s="171" t="s">
        <v>136</v>
      </c>
      <c r="M53" s="1282">
        <v>-657</v>
      </c>
      <c r="N53" s="1282">
        <v>0</v>
      </c>
      <c r="O53" s="1282">
        <v>0</v>
      </c>
      <c r="P53" s="1282">
        <v>0</v>
      </c>
      <c r="Q53" s="1282">
        <v>1195</v>
      </c>
      <c r="R53" s="1282">
        <v>-700</v>
      </c>
      <c r="S53" s="1282">
        <v>0</v>
      </c>
      <c r="T53" s="1282">
        <v>0</v>
      </c>
      <c r="U53" s="1282">
        <v>5901</v>
      </c>
      <c r="V53" s="1282">
        <v>0</v>
      </c>
      <c r="W53" s="1282">
        <v>0</v>
      </c>
      <c r="X53" s="1282">
        <v>0</v>
      </c>
      <c r="Y53" s="1282">
        <v>0</v>
      </c>
      <c r="Z53" s="1282">
        <v>0</v>
      </c>
      <c r="AA53" s="1285">
        <v>5739</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519</v>
      </c>
      <c r="N63" s="1282">
        <v>166</v>
      </c>
      <c r="O63" s="1282">
        <v>-181</v>
      </c>
      <c r="P63" s="1282">
        <v>-8</v>
      </c>
      <c r="Q63" s="1282">
        <v>4460</v>
      </c>
      <c r="R63" s="1282">
        <v>-152</v>
      </c>
      <c r="S63" s="1282">
        <v>832</v>
      </c>
      <c r="T63" s="1282">
        <v>267</v>
      </c>
      <c r="U63" s="1282">
        <v>18164</v>
      </c>
      <c r="V63" s="1282">
        <v>162</v>
      </c>
      <c r="W63" s="1282">
        <v>-1</v>
      </c>
      <c r="X63" s="1282">
        <v>1</v>
      </c>
      <c r="Y63" s="1282">
        <v>-1</v>
      </c>
      <c r="Z63" s="1282">
        <v>0</v>
      </c>
      <c r="AA63" s="1285">
        <v>24228</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129</v>
      </c>
      <c r="N65" s="1286">
        <v>42</v>
      </c>
      <c r="O65" s="1286">
        <v>-46</v>
      </c>
      <c r="P65" s="1286">
        <v>295</v>
      </c>
      <c r="Q65" s="1286">
        <v>1150</v>
      </c>
      <c r="R65" s="1286">
        <v>66</v>
      </c>
      <c r="S65" s="1286">
        <v>208</v>
      </c>
      <c r="T65" s="1286">
        <v>67</v>
      </c>
      <c r="U65" s="1286">
        <v>4432</v>
      </c>
      <c r="V65" s="1286">
        <v>40</v>
      </c>
      <c r="W65" s="1286">
        <v>-1</v>
      </c>
      <c r="X65" s="1286">
        <v>0</v>
      </c>
      <c r="Y65" s="1286">
        <v>0</v>
      </c>
      <c r="Z65" s="1286">
        <v>0</v>
      </c>
      <c r="AA65" s="1287">
        <v>6382</v>
      </c>
    </row>
    <row r="66" spans="2:27" ht="12" customHeight="1">
      <c r="B66" s="3963" t="s">
        <v>1330</v>
      </c>
      <c r="C66" s="3964"/>
      <c r="D66" s="3964"/>
      <c r="E66" s="3964"/>
      <c r="F66" s="3964"/>
      <c r="G66" s="3964"/>
      <c r="H66" s="3964"/>
      <c r="I66" s="3964"/>
      <c r="J66" s="3964"/>
      <c r="K66" s="3964"/>
      <c r="L66" s="1294" t="s">
        <v>104</v>
      </c>
      <c r="M66" s="1295">
        <v>390</v>
      </c>
      <c r="N66" s="1295">
        <v>124</v>
      </c>
      <c r="O66" s="1295">
        <v>-135</v>
      </c>
      <c r="P66" s="1295">
        <v>-303</v>
      </c>
      <c r="Q66" s="1295">
        <v>3310</v>
      </c>
      <c r="R66" s="1295">
        <v>-218</v>
      </c>
      <c r="S66" s="1295">
        <v>624</v>
      </c>
      <c r="T66" s="1295">
        <v>200</v>
      </c>
      <c r="U66" s="1295">
        <v>13732</v>
      </c>
      <c r="V66" s="1295">
        <v>122</v>
      </c>
      <c r="W66" s="1295">
        <v>0</v>
      </c>
      <c r="X66" s="1295">
        <v>1</v>
      </c>
      <c r="Y66" s="1295">
        <v>-1</v>
      </c>
      <c r="Z66" s="1295">
        <v>0</v>
      </c>
      <c r="AA66" s="1296">
        <v>17846</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1575</v>
      </c>
      <c r="C4" s="28"/>
      <c r="D4" s="28"/>
      <c r="E4" s="28"/>
      <c r="F4" s="28"/>
      <c r="G4" s="28"/>
      <c r="H4" s="28"/>
      <c r="I4" s="28"/>
      <c r="J4" s="150"/>
      <c r="K4" s="12" t="s">
        <v>1539</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1576</v>
      </c>
      <c r="D12" s="3953"/>
      <c r="E12" s="3953"/>
      <c r="F12" s="3953"/>
      <c r="G12" s="3953"/>
      <c r="H12" s="3953"/>
      <c r="I12" s="3953"/>
      <c r="J12" s="1225" t="s">
        <v>403</v>
      </c>
      <c r="K12" s="261">
        <v>123725</v>
      </c>
      <c r="L12" s="261"/>
      <c r="M12" s="261"/>
      <c r="N12" s="261"/>
      <c r="O12" s="261"/>
      <c r="P12" s="261"/>
      <c r="Q12" s="261"/>
      <c r="R12" s="261"/>
      <c r="S12" s="261"/>
      <c r="T12" s="261"/>
      <c r="U12" s="1074"/>
    </row>
    <row r="13" spans="2:30" ht="12" customHeight="1">
      <c r="B13" s="1097"/>
      <c r="C13" s="43" t="s">
        <v>1577</v>
      </c>
      <c r="D13" s="43"/>
      <c r="E13" s="43"/>
      <c r="F13" s="43"/>
      <c r="G13" s="43"/>
      <c r="H13" s="43"/>
      <c r="I13" s="43"/>
      <c r="J13" s="171" t="s">
        <v>405</v>
      </c>
      <c r="K13" s="264">
        <v>83425</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1578</v>
      </c>
      <c r="D15" s="43"/>
      <c r="E15" s="43"/>
      <c r="F15" s="43"/>
      <c r="G15" s="43"/>
      <c r="H15" s="43"/>
      <c r="I15" s="43"/>
      <c r="J15" s="171" t="s">
        <v>107</v>
      </c>
      <c r="K15" s="261">
        <v>50745</v>
      </c>
      <c r="L15" s="261">
        <v>15312</v>
      </c>
      <c r="M15" s="261">
        <v>66057</v>
      </c>
      <c r="N15" s="261"/>
      <c r="O15" s="261"/>
      <c r="P15" s="261"/>
      <c r="Q15" s="261"/>
      <c r="R15" s="261"/>
      <c r="S15" s="261"/>
      <c r="T15" s="261"/>
      <c r="U15" s="1074"/>
    </row>
    <row r="16" spans="2:30" ht="12" customHeight="1">
      <c r="B16" s="1097"/>
      <c r="C16" s="43" t="s">
        <v>1579</v>
      </c>
      <c r="D16" s="43"/>
      <c r="E16" s="43"/>
      <c r="F16" s="43"/>
      <c r="G16" s="43"/>
      <c r="H16" s="43"/>
      <c r="I16" s="43"/>
      <c r="J16" s="171" t="s">
        <v>422</v>
      </c>
      <c r="K16" s="264">
        <v>84821</v>
      </c>
      <c r="L16" s="275">
        <v>6833</v>
      </c>
      <c r="M16" s="275">
        <v>91654</v>
      </c>
      <c r="N16" s="261"/>
      <c r="O16" s="261"/>
      <c r="P16" s="261"/>
      <c r="Q16" s="261"/>
      <c r="R16" s="261"/>
      <c r="S16" s="261"/>
      <c r="T16" s="261"/>
      <c r="U16" s="1074"/>
    </row>
    <row r="17" spans="2:21" ht="12" customHeight="1">
      <c r="B17" s="1097"/>
      <c r="C17" s="43" t="s">
        <v>1577</v>
      </c>
      <c r="D17" s="43"/>
      <c r="E17" s="43"/>
      <c r="F17" s="43"/>
      <c r="G17" s="43"/>
      <c r="H17" s="43"/>
      <c r="I17" s="43"/>
      <c r="J17" s="171" t="s">
        <v>425</v>
      </c>
      <c r="K17" s="264">
        <v>43709</v>
      </c>
      <c r="L17" s="275">
        <v>11541</v>
      </c>
      <c r="M17" s="275">
        <v>55250</v>
      </c>
      <c r="N17" s="261"/>
      <c r="O17" s="261"/>
      <c r="P17" s="261"/>
      <c r="Q17" s="261"/>
      <c r="R17" s="261"/>
      <c r="S17" s="261"/>
      <c r="T17" s="261"/>
      <c r="U17" s="1074"/>
    </row>
    <row r="18" spans="2:21" ht="12" customHeight="1">
      <c r="B18" s="1097"/>
      <c r="C18" s="43" t="s">
        <v>1580</v>
      </c>
      <c r="D18" s="43"/>
      <c r="E18" s="43"/>
      <c r="F18" s="43"/>
      <c r="G18" s="43"/>
      <c r="H18" s="43"/>
      <c r="I18" s="43"/>
      <c r="J18" s="171" t="s">
        <v>108</v>
      </c>
      <c r="K18" s="1575">
        <v>13</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1578</v>
      </c>
      <c r="D20" s="43"/>
      <c r="E20" s="43"/>
      <c r="F20" s="43"/>
      <c r="G20" s="43"/>
      <c r="H20" s="43"/>
      <c r="I20" s="43"/>
      <c r="J20" s="171" t="s">
        <v>109</v>
      </c>
      <c r="K20" s="261">
        <v>28505</v>
      </c>
      <c r="L20" s="261">
        <v>5883</v>
      </c>
      <c r="M20" s="261">
        <v>34388</v>
      </c>
      <c r="N20" s="261">
        <v>13752</v>
      </c>
      <c r="O20" s="261">
        <v>48140</v>
      </c>
      <c r="P20" s="261"/>
      <c r="Q20" s="261"/>
      <c r="R20" s="261"/>
      <c r="S20" s="261"/>
      <c r="T20" s="261"/>
      <c r="U20" s="1074"/>
    </row>
    <row r="21" spans="2:21" ht="12" customHeight="1">
      <c r="B21" s="1097"/>
      <c r="C21" s="43" t="s">
        <v>1579</v>
      </c>
      <c r="D21" s="43"/>
      <c r="E21" s="43"/>
      <c r="F21" s="43"/>
      <c r="G21" s="43"/>
      <c r="H21" s="43"/>
      <c r="I21" s="43"/>
      <c r="J21" s="171" t="s">
        <v>110</v>
      </c>
      <c r="K21" s="264">
        <v>60428</v>
      </c>
      <c r="L21" s="275">
        <v>3871</v>
      </c>
      <c r="M21" s="275">
        <v>64299</v>
      </c>
      <c r="N21" s="275">
        <v>6049</v>
      </c>
      <c r="O21" s="275">
        <v>70348</v>
      </c>
      <c r="P21" s="261"/>
      <c r="Q21" s="261"/>
      <c r="R21" s="261"/>
      <c r="S21" s="261"/>
      <c r="T21" s="261"/>
      <c r="U21" s="1074"/>
    </row>
    <row r="22" spans="2:21" ht="12" customHeight="1">
      <c r="B22" s="1097"/>
      <c r="C22" s="43" t="s">
        <v>1577</v>
      </c>
      <c r="D22" s="43"/>
      <c r="E22" s="43"/>
      <c r="F22" s="43"/>
      <c r="G22" s="43"/>
      <c r="H22" s="43"/>
      <c r="I22" s="43"/>
      <c r="J22" s="171" t="s">
        <v>442</v>
      </c>
      <c r="K22" s="264">
        <v>24403</v>
      </c>
      <c r="L22" s="275">
        <v>8097</v>
      </c>
      <c r="M22" s="275">
        <v>32500</v>
      </c>
      <c r="N22" s="275">
        <v>11382</v>
      </c>
      <c r="O22" s="275">
        <v>43882</v>
      </c>
      <c r="P22" s="261"/>
      <c r="Q22" s="261"/>
      <c r="R22" s="261"/>
      <c r="S22" s="261"/>
      <c r="T22" s="261"/>
      <c r="U22" s="1074"/>
    </row>
    <row r="23" spans="2:21" ht="12" customHeight="1">
      <c r="B23" s="1097"/>
      <c r="C23" s="43" t="s">
        <v>1580</v>
      </c>
      <c r="D23" s="43"/>
      <c r="E23" s="43"/>
      <c r="F23" s="43"/>
      <c r="G23" s="43"/>
      <c r="H23" s="43"/>
      <c r="I23" s="43"/>
      <c r="J23" s="171" t="s">
        <v>194</v>
      </c>
      <c r="K23" s="1575">
        <v>20</v>
      </c>
      <c r="L23" s="261"/>
      <c r="M23" s="1575">
        <v>10</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1578</v>
      </c>
      <c r="D25" s="43"/>
      <c r="E25" s="43"/>
      <c r="F25" s="43"/>
      <c r="G25" s="43"/>
      <c r="H25" s="43"/>
      <c r="I25" s="43"/>
      <c r="J25" s="171" t="s">
        <v>594</v>
      </c>
      <c r="K25" s="261">
        <v>22817</v>
      </c>
      <c r="L25" s="261">
        <v>2070</v>
      </c>
      <c r="M25" s="261">
        <v>24887</v>
      </c>
      <c r="N25" s="261">
        <v>4957</v>
      </c>
      <c r="O25" s="261">
        <v>29844</v>
      </c>
      <c r="P25" s="261">
        <v>11436</v>
      </c>
      <c r="Q25" s="261">
        <v>41280</v>
      </c>
      <c r="R25" s="261"/>
      <c r="S25" s="261"/>
      <c r="T25" s="261"/>
      <c r="U25" s="1074"/>
    </row>
    <row r="26" spans="2:21" ht="12" customHeight="1">
      <c r="B26" s="1097"/>
      <c r="C26" s="43" t="s">
        <v>1579</v>
      </c>
      <c r="D26" s="43"/>
      <c r="E26" s="43"/>
      <c r="F26" s="43"/>
      <c r="G26" s="43"/>
      <c r="H26" s="43"/>
      <c r="I26" s="43"/>
      <c r="J26" s="171" t="s">
        <v>652</v>
      </c>
      <c r="K26" s="264">
        <v>44210</v>
      </c>
      <c r="L26" s="275">
        <v>4201</v>
      </c>
      <c r="M26" s="275">
        <v>48411</v>
      </c>
      <c r="N26" s="275">
        <v>3399</v>
      </c>
      <c r="O26" s="275">
        <v>51810</v>
      </c>
      <c r="P26" s="275">
        <v>5518</v>
      </c>
      <c r="Q26" s="275">
        <v>57328</v>
      </c>
      <c r="R26" s="261"/>
      <c r="S26" s="261"/>
      <c r="T26" s="261"/>
      <c r="U26" s="1074"/>
    </row>
    <row r="27" spans="2:21" ht="12" customHeight="1">
      <c r="B27" s="1097"/>
      <c r="C27" s="43" t="s">
        <v>1577</v>
      </c>
      <c r="D27" s="43"/>
      <c r="E27" s="43"/>
      <c r="F27" s="43"/>
      <c r="G27" s="43"/>
      <c r="H27" s="43"/>
      <c r="I27" s="43"/>
      <c r="J27" s="171" t="s">
        <v>15</v>
      </c>
      <c r="K27" s="264">
        <v>14619</v>
      </c>
      <c r="L27" s="275">
        <v>5319</v>
      </c>
      <c r="M27" s="275">
        <v>19938</v>
      </c>
      <c r="N27" s="275">
        <v>7349</v>
      </c>
      <c r="O27" s="275">
        <v>27287</v>
      </c>
      <c r="P27" s="275">
        <v>10553</v>
      </c>
      <c r="Q27" s="275">
        <v>37840</v>
      </c>
      <c r="R27" s="261"/>
      <c r="S27" s="261"/>
      <c r="T27" s="261"/>
      <c r="U27" s="1074"/>
    </row>
    <row r="28" spans="2:21" ht="12" customHeight="1">
      <c r="B28" s="1097"/>
      <c r="C28" s="43" t="s">
        <v>1580</v>
      </c>
      <c r="D28" s="43"/>
      <c r="E28" s="43"/>
      <c r="F28" s="43"/>
      <c r="G28" s="43"/>
      <c r="H28" s="43"/>
      <c r="I28" s="43"/>
      <c r="J28" s="171" t="s">
        <v>514</v>
      </c>
      <c r="K28" s="1575">
        <v>22</v>
      </c>
      <c r="L28" s="261"/>
      <c r="M28" s="1575">
        <v>13</v>
      </c>
      <c r="N28" s="261"/>
      <c r="O28" s="1575">
        <v>4</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1578</v>
      </c>
      <c r="D30" s="43"/>
      <c r="E30" s="43"/>
      <c r="F30" s="43"/>
      <c r="G30" s="43"/>
      <c r="H30" s="43"/>
      <c r="I30" s="43"/>
      <c r="J30" s="171" t="s">
        <v>193</v>
      </c>
      <c r="K30" s="261">
        <v>16625</v>
      </c>
      <c r="L30" s="261">
        <v>1344</v>
      </c>
      <c r="M30" s="261">
        <v>17969</v>
      </c>
      <c r="N30" s="261">
        <v>1792</v>
      </c>
      <c r="O30" s="261">
        <v>19761</v>
      </c>
      <c r="P30" s="261">
        <v>5075</v>
      </c>
      <c r="Q30" s="261">
        <v>24836</v>
      </c>
      <c r="R30" s="261">
        <v>13545</v>
      </c>
      <c r="S30" s="261">
        <v>38381</v>
      </c>
      <c r="T30" s="261"/>
      <c r="U30" s="1074"/>
    </row>
    <row r="31" spans="2:21" ht="12" customHeight="1">
      <c r="B31" s="1097"/>
      <c r="C31" s="43" t="s">
        <v>1579</v>
      </c>
      <c r="D31" s="43"/>
      <c r="E31" s="43"/>
      <c r="F31" s="43"/>
      <c r="G31" s="43"/>
      <c r="H31" s="43"/>
      <c r="I31" s="43"/>
      <c r="J31" s="171" t="s">
        <v>456</v>
      </c>
      <c r="K31" s="264">
        <v>27940</v>
      </c>
      <c r="L31" s="275">
        <v>4010</v>
      </c>
      <c r="M31" s="275">
        <v>31950</v>
      </c>
      <c r="N31" s="275">
        <v>3385</v>
      </c>
      <c r="O31" s="275">
        <v>35335</v>
      </c>
      <c r="P31" s="275">
        <v>3599</v>
      </c>
      <c r="Q31" s="275">
        <v>38934</v>
      </c>
      <c r="R31" s="275">
        <v>7927</v>
      </c>
      <c r="S31" s="275">
        <v>46861</v>
      </c>
      <c r="T31" s="261"/>
      <c r="U31" s="1074"/>
    </row>
    <row r="32" spans="2:21" ht="12" customHeight="1">
      <c r="B32" s="1097"/>
      <c r="C32" s="43" t="s">
        <v>1577</v>
      </c>
      <c r="D32" s="43"/>
      <c r="E32" s="43"/>
      <c r="F32" s="43"/>
      <c r="G32" s="43"/>
      <c r="H32" s="43"/>
      <c r="I32" s="43"/>
      <c r="J32" s="171" t="s">
        <v>460</v>
      </c>
      <c r="K32" s="264">
        <v>1553</v>
      </c>
      <c r="L32" s="275">
        <v>3217</v>
      </c>
      <c r="M32" s="275">
        <v>4770</v>
      </c>
      <c r="N32" s="275">
        <v>5006</v>
      </c>
      <c r="O32" s="275">
        <v>9776</v>
      </c>
      <c r="P32" s="275">
        <v>3832</v>
      </c>
      <c r="Q32" s="275">
        <v>13608</v>
      </c>
      <c r="R32" s="275">
        <v>9262</v>
      </c>
      <c r="S32" s="275">
        <v>22870</v>
      </c>
      <c r="T32" s="261"/>
      <c r="U32" s="1074"/>
    </row>
    <row r="33" spans="2:21" ht="12" customHeight="1">
      <c r="B33" s="1097"/>
      <c r="C33" s="43" t="s">
        <v>1580</v>
      </c>
      <c r="D33" s="43"/>
      <c r="E33" s="43"/>
      <c r="F33" s="43"/>
      <c r="G33" s="43"/>
      <c r="H33" s="43"/>
      <c r="I33" s="43"/>
      <c r="J33" s="171" t="s">
        <v>475</v>
      </c>
      <c r="K33" s="1575">
        <v>28</v>
      </c>
      <c r="L33" s="261"/>
      <c r="M33" s="1575">
        <v>22</v>
      </c>
      <c r="N33" s="261"/>
      <c r="O33" s="1575">
        <v>17</v>
      </c>
      <c r="P33" s="261"/>
      <c r="Q33" s="1575">
        <v>18</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1578</v>
      </c>
      <c r="D35" s="43"/>
      <c r="E35" s="43"/>
      <c r="F35" s="43"/>
      <c r="G35" s="43"/>
      <c r="H35" s="43"/>
      <c r="I35" s="43"/>
      <c r="J35" s="171" t="s">
        <v>528</v>
      </c>
      <c r="K35" s="261">
        <v>12504</v>
      </c>
      <c r="L35" s="261">
        <v>546</v>
      </c>
      <c r="M35" s="261">
        <v>13050</v>
      </c>
      <c r="N35" s="261">
        <v>4668</v>
      </c>
      <c r="O35" s="261">
        <v>17718</v>
      </c>
      <c r="P35" s="261">
        <v>1994</v>
      </c>
      <c r="Q35" s="261">
        <v>19712</v>
      </c>
      <c r="R35" s="261">
        <v>7626</v>
      </c>
      <c r="S35" s="261">
        <v>27338</v>
      </c>
      <c r="T35" s="261">
        <v>13843</v>
      </c>
      <c r="U35" s="1074">
        <v>41181</v>
      </c>
    </row>
    <row r="36" spans="2:21" ht="12" customHeight="1">
      <c r="B36" s="1097"/>
      <c r="C36" s="43" t="s">
        <v>1579</v>
      </c>
      <c r="D36" s="43"/>
      <c r="E36" s="43"/>
      <c r="F36" s="43"/>
      <c r="G36" s="43"/>
      <c r="H36" s="43"/>
      <c r="I36" s="43"/>
      <c r="J36" s="171" t="s">
        <v>466</v>
      </c>
      <c r="K36" s="264">
        <v>33935</v>
      </c>
      <c r="L36" s="275">
        <v>2538</v>
      </c>
      <c r="M36" s="275">
        <v>36473</v>
      </c>
      <c r="N36" s="275">
        <v>8738</v>
      </c>
      <c r="O36" s="275">
        <v>45211</v>
      </c>
      <c r="P36" s="275">
        <v>6143</v>
      </c>
      <c r="Q36" s="275">
        <v>51354</v>
      </c>
      <c r="R36" s="275">
        <v>14857</v>
      </c>
      <c r="S36" s="275">
        <v>66211</v>
      </c>
      <c r="T36" s="275">
        <v>16723</v>
      </c>
      <c r="U36" s="1078">
        <v>82934</v>
      </c>
    </row>
    <row r="37" spans="2:21" ht="12" customHeight="1">
      <c r="B37" s="1097"/>
      <c r="C37" s="43" t="s">
        <v>1577</v>
      </c>
      <c r="D37" s="43"/>
      <c r="E37" s="43"/>
      <c r="F37" s="43"/>
      <c r="G37" s="43"/>
      <c r="H37" s="43"/>
      <c r="I37" s="43"/>
      <c r="J37" s="171" t="s">
        <v>607</v>
      </c>
      <c r="K37" s="271">
        <v>9260</v>
      </c>
      <c r="L37" s="271">
        <v>-1200</v>
      </c>
      <c r="M37" s="271">
        <v>8060</v>
      </c>
      <c r="N37" s="271">
        <v>-7094</v>
      </c>
      <c r="O37" s="271">
        <v>966</v>
      </c>
      <c r="P37" s="271">
        <v>-4068</v>
      </c>
      <c r="Q37" s="271">
        <v>-3102</v>
      </c>
      <c r="R37" s="271">
        <v>-10723</v>
      </c>
      <c r="S37" s="271">
        <v>-13825</v>
      </c>
      <c r="T37" s="271">
        <v>-625</v>
      </c>
      <c r="U37" s="1076">
        <v>-14450</v>
      </c>
    </row>
    <row r="38" spans="2:21" ht="12" customHeight="1">
      <c r="B38" s="1577"/>
      <c r="C38" s="4170" t="s">
        <v>1580</v>
      </c>
      <c r="D38" s="4170"/>
      <c r="E38" s="4170"/>
      <c r="F38" s="4170"/>
      <c r="G38" s="4170"/>
      <c r="H38" s="4170"/>
      <c r="I38" s="4170"/>
      <c r="J38" s="1082" t="s">
        <v>136</v>
      </c>
      <c r="K38" s="1578">
        <v>15</v>
      </c>
      <c r="L38" s="1578">
        <v>39</v>
      </c>
      <c r="M38" s="1578">
        <v>8</v>
      </c>
      <c r="N38" s="1578">
        <v>25</v>
      </c>
      <c r="O38" s="1578">
        <v>0</v>
      </c>
      <c r="P38" s="1578">
        <v>43</v>
      </c>
      <c r="Q38" s="1578">
        <v>2</v>
      </c>
      <c r="R38" s="1578">
        <v>31</v>
      </c>
      <c r="S38" s="1578">
        <v>-14</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57825</v>
      </c>
      <c r="Q13" s="184">
        <v>55675</v>
      </c>
    </row>
    <row r="14" spans="2:24" ht="12" customHeight="1">
      <c r="B14" s="158" t="s">
        <v>483</v>
      </c>
      <c r="C14" s="168"/>
      <c r="D14" s="169"/>
      <c r="E14" s="169"/>
      <c r="F14" s="8" t="s">
        <v>484</v>
      </c>
      <c r="G14" s="8"/>
      <c r="H14" s="8"/>
      <c r="I14" s="8"/>
      <c r="J14" s="8"/>
      <c r="K14" s="8"/>
      <c r="L14" s="8"/>
      <c r="M14" s="8"/>
      <c r="N14" s="8"/>
      <c r="O14" s="171" t="s">
        <v>405</v>
      </c>
      <c r="P14" s="185">
        <v>0</v>
      </c>
      <c r="Q14" s="185">
        <v>34048</v>
      </c>
    </row>
    <row r="15" spans="2:24" ht="12" customHeight="1">
      <c r="B15" s="158" t="s">
        <v>483</v>
      </c>
      <c r="C15" s="168"/>
      <c r="D15" s="169"/>
      <c r="E15" s="169"/>
      <c r="F15" s="8" t="s">
        <v>485</v>
      </c>
      <c r="G15" s="8"/>
      <c r="H15" s="8"/>
      <c r="I15" s="8"/>
      <c r="J15" s="8"/>
      <c r="K15" s="8"/>
      <c r="L15" s="8"/>
      <c r="M15" s="8"/>
      <c r="N15" s="8"/>
      <c r="O15" s="171" t="s">
        <v>192</v>
      </c>
      <c r="P15" s="186">
        <v>15888</v>
      </c>
      <c r="Q15" s="186">
        <v>49207</v>
      </c>
    </row>
    <row r="16" spans="2:24" ht="12" customHeight="1">
      <c r="B16" s="162" t="s">
        <v>486</v>
      </c>
      <c r="C16" s="168"/>
      <c r="D16" s="169"/>
      <c r="E16" s="42" t="s">
        <v>487</v>
      </c>
      <c r="F16" s="42"/>
      <c r="G16" s="42"/>
      <c r="H16" s="42"/>
      <c r="I16" s="42"/>
      <c r="J16" s="42"/>
      <c r="K16" s="42"/>
      <c r="L16" s="42"/>
      <c r="M16" s="42"/>
      <c r="N16" s="42"/>
      <c r="O16" s="171" t="s">
        <v>410</v>
      </c>
      <c r="P16" s="184">
        <v>41937</v>
      </c>
      <c r="Q16" s="184">
        <v>40516</v>
      </c>
    </row>
    <row r="17" spans="2:17" ht="12" customHeight="1">
      <c r="B17" s="158"/>
      <c r="C17" s="168"/>
      <c r="D17" s="169"/>
      <c r="E17" s="169"/>
      <c r="F17" s="8" t="s">
        <v>488</v>
      </c>
      <c r="G17" s="8"/>
      <c r="H17" s="8"/>
      <c r="I17" s="8"/>
      <c r="J17" s="8"/>
      <c r="K17" s="8"/>
      <c r="L17" s="8"/>
      <c r="M17" s="8"/>
      <c r="N17" s="8"/>
      <c r="O17" s="171" t="s">
        <v>413</v>
      </c>
      <c r="P17" s="185">
        <v>147</v>
      </c>
      <c r="Q17" s="185">
        <v>717</v>
      </c>
    </row>
    <row r="18" spans="2:17" ht="12" customHeight="1">
      <c r="B18" s="162" t="s">
        <v>486</v>
      </c>
      <c r="C18" s="168"/>
      <c r="D18" s="169"/>
      <c r="E18" s="42" t="s">
        <v>489</v>
      </c>
      <c r="F18" s="42"/>
      <c r="G18" s="42"/>
      <c r="H18" s="42"/>
      <c r="I18" s="42"/>
      <c r="J18" s="42"/>
      <c r="K18" s="42"/>
      <c r="L18" s="42"/>
      <c r="M18" s="42"/>
      <c r="N18" s="42"/>
      <c r="O18" s="171" t="s">
        <v>416</v>
      </c>
      <c r="P18" s="184">
        <v>42084</v>
      </c>
      <c r="Q18" s="184">
        <v>41233</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42084</v>
      </c>
      <c r="Q21" s="186">
        <v>41233</v>
      </c>
    </row>
    <row r="22" spans="2:17" ht="12" customHeight="1">
      <c r="B22" s="162"/>
      <c r="C22" s="168"/>
      <c r="D22" s="169"/>
      <c r="E22" s="169"/>
      <c r="F22" s="8" t="s">
        <v>494</v>
      </c>
      <c r="G22" s="8"/>
      <c r="H22" s="8"/>
      <c r="I22" s="8"/>
      <c r="J22" s="8"/>
      <c r="K22" s="8"/>
      <c r="L22" s="8"/>
      <c r="M22" s="8"/>
      <c r="N22" s="8"/>
      <c r="O22" s="171" t="s">
        <v>142</v>
      </c>
      <c r="P22" s="185">
        <v>24228</v>
      </c>
      <c r="Q22" s="185">
        <v>-4929</v>
      </c>
    </row>
    <row r="23" spans="2:17" ht="12" customHeight="1">
      <c r="B23" s="162"/>
      <c r="C23" s="168"/>
      <c r="D23" s="169"/>
      <c r="E23" s="169"/>
      <c r="F23" s="8" t="s">
        <v>495</v>
      </c>
      <c r="G23" s="8"/>
      <c r="H23" s="8"/>
      <c r="I23" s="8"/>
      <c r="J23" s="8"/>
      <c r="K23" s="8"/>
      <c r="L23" s="8"/>
      <c r="M23" s="8"/>
      <c r="N23" s="8"/>
      <c r="O23" s="171" t="s">
        <v>144</v>
      </c>
      <c r="P23" s="186">
        <v>6382</v>
      </c>
      <c r="Q23" s="186">
        <v>-11057</v>
      </c>
    </row>
    <row r="24" spans="2:17" ht="12" customHeight="1">
      <c r="B24" s="162" t="s">
        <v>486</v>
      </c>
      <c r="C24" s="168"/>
      <c r="D24" s="169"/>
      <c r="E24" s="5" t="s">
        <v>496</v>
      </c>
      <c r="F24" s="5"/>
      <c r="G24" s="5"/>
      <c r="H24" s="5"/>
      <c r="I24" s="5"/>
      <c r="J24" s="5"/>
      <c r="K24" s="5"/>
      <c r="L24" s="5"/>
      <c r="M24" s="5"/>
      <c r="N24" s="5"/>
      <c r="O24" s="171" t="s">
        <v>107</v>
      </c>
      <c r="P24" s="185">
        <v>17846</v>
      </c>
      <c r="Q24" s="185">
        <v>6128</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3862</v>
      </c>
      <c r="Q26" s="186">
        <v>14910</v>
      </c>
    </row>
    <row r="27" spans="2:17" ht="12" customHeight="1">
      <c r="B27" s="158" t="s">
        <v>429</v>
      </c>
      <c r="C27" s="168"/>
      <c r="D27" s="169"/>
      <c r="E27" s="169"/>
      <c r="F27" s="169"/>
      <c r="G27" s="8" t="s">
        <v>499</v>
      </c>
      <c r="H27" s="8"/>
      <c r="I27" s="8"/>
      <c r="J27" s="8"/>
      <c r="K27" s="8"/>
      <c r="L27" s="8"/>
      <c r="M27" s="8"/>
      <c r="N27" s="8"/>
      <c r="O27" s="171" t="s">
        <v>190</v>
      </c>
      <c r="P27" s="185">
        <v>4098</v>
      </c>
      <c r="Q27" s="185">
        <v>10972</v>
      </c>
    </row>
    <row r="28" spans="2:17" ht="12" customHeight="1">
      <c r="B28" s="158"/>
      <c r="C28" s="168"/>
      <c r="D28" s="169"/>
      <c r="E28" s="169"/>
      <c r="F28" s="169"/>
      <c r="G28" s="8" t="s">
        <v>500</v>
      </c>
      <c r="H28" s="8"/>
      <c r="I28" s="8"/>
      <c r="J28" s="8"/>
      <c r="K28" s="8"/>
      <c r="L28" s="8"/>
      <c r="M28" s="8"/>
      <c r="N28" s="8"/>
      <c r="O28" s="171" t="s">
        <v>425</v>
      </c>
      <c r="P28" s="185">
        <v>2150</v>
      </c>
      <c r="Q28" s="185">
        <v>2111</v>
      </c>
    </row>
    <row r="29" spans="2:17" ht="12" customHeight="1">
      <c r="B29" s="158" t="s">
        <v>501</v>
      </c>
      <c r="C29" s="168"/>
      <c r="D29" s="169"/>
      <c r="E29" s="169"/>
      <c r="F29" s="169"/>
      <c r="G29" s="8" t="s">
        <v>491</v>
      </c>
      <c r="H29" s="8"/>
      <c r="I29" s="8"/>
      <c r="J29" s="8"/>
      <c r="K29" s="8"/>
      <c r="L29" s="8"/>
      <c r="M29" s="8"/>
      <c r="N29" s="8"/>
      <c r="O29" s="171" t="s">
        <v>431</v>
      </c>
      <c r="P29" s="185">
        <v>1555</v>
      </c>
      <c r="Q29" s="185">
        <v>1127</v>
      </c>
    </row>
    <row r="30" spans="2:17" ht="12" customHeight="1">
      <c r="B30" s="162" t="s">
        <v>501</v>
      </c>
      <c r="C30" s="168"/>
      <c r="D30" s="169"/>
      <c r="E30" s="169"/>
      <c r="F30" s="8" t="s">
        <v>502</v>
      </c>
      <c r="G30" s="8"/>
      <c r="H30" s="8"/>
      <c r="I30" s="8"/>
      <c r="J30" s="8"/>
      <c r="K30" s="8"/>
      <c r="L30" s="8"/>
      <c r="M30" s="8"/>
      <c r="N30" s="8"/>
      <c r="O30" s="171" t="s">
        <v>503</v>
      </c>
      <c r="P30" s="186">
        <v>4066</v>
      </c>
      <c r="Q30" s="186">
        <v>4665</v>
      </c>
    </row>
    <row r="31" spans="2:17" ht="12" customHeight="1">
      <c r="B31" s="158"/>
      <c r="C31" s="168"/>
      <c r="D31" s="169"/>
      <c r="E31" s="42" t="s">
        <v>504</v>
      </c>
      <c r="F31" s="42"/>
      <c r="G31" s="42"/>
      <c r="H31" s="42"/>
      <c r="I31" s="42"/>
      <c r="J31" s="42"/>
      <c r="K31" s="42"/>
      <c r="L31" s="42"/>
      <c r="M31" s="42"/>
      <c r="N31" s="42"/>
      <c r="O31" s="171" t="s">
        <v>108</v>
      </c>
      <c r="P31" s="186">
        <v>25381</v>
      </c>
      <c r="Q31" s="186">
        <v>17969</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16703</v>
      </c>
      <c r="Q33" s="186">
        <v>23264</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9332</v>
      </c>
      <c r="Q35" s="184">
        <v>5225</v>
      </c>
    </row>
    <row r="36" spans="2:17" ht="12" customHeight="1">
      <c r="B36" s="158"/>
      <c r="C36" s="163"/>
      <c r="D36" s="164"/>
      <c r="E36" s="43" t="s">
        <v>510</v>
      </c>
      <c r="F36" s="43"/>
      <c r="G36" s="43"/>
      <c r="H36" s="43"/>
      <c r="I36" s="43"/>
      <c r="J36" s="43"/>
      <c r="K36" s="43"/>
      <c r="L36" s="43"/>
      <c r="M36" s="43"/>
      <c r="N36" s="43"/>
      <c r="O36" s="166" t="s">
        <v>17</v>
      </c>
      <c r="P36" s="185">
        <v>1537</v>
      </c>
      <c r="Q36" s="185">
        <v>-6056</v>
      </c>
    </row>
    <row r="37" spans="2:17" ht="12" customHeight="1">
      <c r="B37" s="158"/>
      <c r="C37" s="168"/>
      <c r="D37" s="169"/>
      <c r="E37" s="31" t="s">
        <v>511</v>
      </c>
      <c r="F37" s="31"/>
      <c r="G37" s="31"/>
      <c r="H37" s="31"/>
      <c r="I37" s="31"/>
      <c r="J37" s="31"/>
      <c r="K37" s="31"/>
      <c r="L37" s="31"/>
      <c r="M37" s="31"/>
      <c r="N37" s="31"/>
      <c r="O37" s="171" t="s">
        <v>458</v>
      </c>
      <c r="P37" s="185">
        <v>-334</v>
      </c>
      <c r="Q37" s="185">
        <v>-2249</v>
      </c>
    </row>
    <row r="38" spans="2:17" ht="12" customHeight="1">
      <c r="B38" s="158"/>
      <c r="C38" s="168"/>
      <c r="D38" s="169"/>
      <c r="E38" s="8" t="s">
        <v>512</v>
      </c>
      <c r="F38" s="8"/>
      <c r="G38" s="8"/>
      <c r="H38" s="8"/>
      <c r="I38" s="8"/>
      <c r="J38" s="8"/>
      <c r="K38" s="8"/>
      <c r="L38" s="8"/>
      <c r="M38" s="8"/>
      <c r="N38" s="8"/>
      <c r="O38" s="171" t="s">
        <v>16</v>
      </c>
      <c r="P38" s="186">
        <v>174</v>
      </c>
      <c r="Q38" s="186">
        <v>181</v>
      </c>
    </row>
    <row r="39" spans="2:17" ht="12" customHeight="1">
      <c r="B39" s="158"/>
      <c r="C39" s="168"/>
      <c r="D39" s="169"/>
      <c r="E39" s="42" t="s">
        <v>513</v>
      </c>
      <c r="F39" s="42"/>
      <c r="G39" s="42"/>
      <c r="H39" s="42"/>
      <c r="I39" s="42"/>
      <c r="J39" s="42"/>
      <c r="K39" s="42"/>
      <c r="L39" s="42"/>
      <c r="M39" s="42"/>
      <c r="N39" s="42"/>
      <c r="O39" s="171" t="s">
        <v>514</v>
      </c>
      <c r="P39" s="186">
        <v>10361</v>
      </c>
      <c r="Q39" s="186">
        <v>-3261</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551</v>
      </c>
      <c r="Q47" s="185">
        <v>620</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27615</v>
      </c>
      <c r="Q50" s="186">
        <v>20623</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6611</v>
      </c>
      <c r="Q52" s="186">
        <v>5131</v>
      </c>
    </row>
    <row r="53" spans="2:19" ht="12" customHeight="1">
      <c r="B53" s="158"/>
      <c r="C53" s="168"/>
      <c r="D53" s="169"/>
      <c r="E53" s="31" t="s">
        <v>529</v>
      </c>
      <c r="F53" s="31"/>
      <c r="G53" s="31"/>
      <c r="H53" s="31"/>
      <c r="I53" s="31"/>
      <c r="J53" s="31"/>
      <c r="K53" s="31"/>
      <c r="L53" s="31"/>
      <c r="M53" s="31"/>
      <c r="N53" s="31"/>
      <c r="O53" s="171" t="s">
        <v>466</v>
      </c>
      <c r="P53" s="186">
        <v>337</v>
      </c>
      <c r="Q53" s="186">
        <v>176</v>
      </c>
    </row>
    <row r="54" spans="2:19" ht="12" customHeight="1">
      <c r="B54" s="158"/>
      <c r="C54" s="168"/>
      <c r="D54" s="169"/>
      <c r="E54" s="42" t="s">
        <v>530</v>
      </c>
      <c r="F54" s="42"/>
      <c r="G54" s="42"/>
      <c r="H54" s="42"/>
      <c r="I54" s="42"/>
      <c r="J54" s="42"/>
      <c r="K54" s="42"/>
      <c r="L54" s="42"/>
      <c r="M54" s="42"/>
      <c r="N54" s="42"/>
      <c r="O54" s="171" t="s">
        <v>136</v>
      </c>
      <c r="P54" s="186">
        <v>6948</v>
      </c>
      <c r="Q54" s="186">
        <v>5307</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20667</v>
      </c>
      <c r="Q56" s="185">
        <v>15316</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20667</v>
      </c>
      <c r="Q59" s="185">
        <v>15316</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1581</v>
      </c>
      <c r="C4" s="28"/>
      <c r="D4" s="28"/>
      <c r="E4" s="28"/>
      <c r="F4" s="28"/>
      <c r="G4" s="28"/>
      <c r="H4" s="28"/>
      <c r="I4" s="150"/>
      <c r="J4" s="150"/>
      <c r="K4" s="12" t="s">
        <v>1539</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1582</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1576</v>
      </c>
      <c r="D12" s="3953"/>
      <c r="E12" s="3953"/>
      <c r="F12" s="3953"/>
      <c r="G12" s="3953"/>
      <c r="H12" s="3953"/>
      <c r="I12" s="3953"/>
      <c r="J12" s="1225" t="s">
        <v>403</v>
      </c>
      <c r="K12" s="261">
        <v>123725</v>
      </c>
      <c r="L12" s="261"/>
      <c r="M12" s="261"/>
      <c r="N12" s="261"/>
      <c r="O12" s="261"/>
      <c r="P12" s="261"/>
      <c r="Q12" s="261"/>
      <c r="R12" s="261"/>
      <c r="S12" s="261"/>
      <c r="T12" s="261"/>
      <c r="U12" s="1074"/>
    </row>
    <row r="13" spans="2:30" ht="12" customHeight="1">
      <c r="B13" s="1097"/>
      <c r="C13" s="43" t="s">
        <v>1577</v>
      </c>
      <c r="D13" s="43"/>
      <c r="E13" s="43"/>
      <c r="F13" s="43"/>
      <c r="G13" s="43"/>
      <c r="H13" s="43"/>
      <c r="I13" s="43"/>
      <c r="J13" s="171" t="s">
        <v>405</v>
      </c>
      <c r="K13" s="264">
        <v>84993</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1578</v>
      </c>
      <c r="D15" s="43"/>
      <c r="E15" s="43"/>
      <c r="F15" s="43"/>
      <c r="G15" s="43"/>
      <c r="H15" s="43"/>
      <c r="I15" s="43"/>
      <c r="J15" s="171" t="s">
        <v>107</v>
      </c>
      <c r="K15" s="261">
        <v>50745</v>
      </c>
      <c r="L15" s="261">
        <v>15312</v>
      </c>
      <c r="M15" s="261">
        <v>66057</v>
      </c>
      <c r="N15" s="261"/>
      <c r="O15" s="261"/>
      <c r="P15" s="261"/>
      <c r="Q15" s="261"/>
      <c r="R15" s="261"/>
      <c r="S15" s="261"/>
      <c r="T15" s="261"/>
      <c r="U15" s="1074"/>
    </row>
    <row r="16" spans="2:30" ht="12" customHeight="1">
      <c r="B16" s="1097"/>
      <c r="C16" s="43" t="s">
        <v>1579</v>
      </c>
      <c r="D16" s="43"/>
      <c r="E16" s="43"/>
      <c r="F16" s="43"/>
      <c r="G16" s="43"/>
      <c r="H16" s="43"/>
      <c r="I16" s="43"/>
      <c r="J16" s="171" t="s">
        <v>422</v>
      </c>
      <c r="K16" s="264">
        <v>84821</v>
      </c>
      <c r="L16" s="275">
        <v>6833</v>
      </c>
      <c r="M16" s="275">
        <v>91654</v>
      </c>
      <c r="N16" s="261"/>
      <c r="O16" s="261"/>
      <c r="P16" s="261"/>
      <c r="Q16" s="261"/>
      <c r="R16" s="261"/>
      <c r="S16" s="261"/>
      <c r="T16" s="261"/>
      <c r="U16" s="1074"/>
    </row>
    <row r="17" spans="2:21" ht="12" customHeight="1">
      <c r="B17" s="1097"/>
      <c r="C17" s="43" t="s">
        <v>1577</v>
      </c>
      <c r="D17" s="43"/>
      <c r="E17" s="43"/>
      <c r="F17" s="43"/>
      <c r="G17" s="43"/>
      <c r="H17" s="43"/>
      <c r="I17" s="43"/>
      <c r="J17" s="171" t="s">
        <v>425</v>
      </c>
      <c r="K17" s="264">
        <v>47314</v>
      </c>
      <c r="L17" s="275">
        <v>11757</v>
      </c>
      <c r="M17" s="275">
        <v>59071</v>
      </c>
      <c r="N17" s="261"/>
      <c r="O17" s="261"/>
      <c r="P17" s="261"/>
      <c r="Q17" s="261"/>
      <c r="R17" s="261"/>
      <c r="S17" s="261"/>
      <c r="T17" s="261"/>
      <c r="U17" s="1074"/>
    </row>
    <row r="18" spans="2:21" ht="12" customHeight="1">
      <c r="B18" s="1097"/>
      <c r="C18" s="31" t="s">
        <v>1583</v>
      </c>
      <c r="D18" s="31"/>
      <c r="E18" s="31"/>
      <c r="F18" s="31"/>
      <c r="G18" s="31"/>
      <c r="H18" s="31"/>
      <c r="I18" s="31"/>
      <c r="J18" s="171" t="s">
        <v>428</v>
      </c>
      <c r="K18" s="271">
        <v>6664</v>
      </c>
      <c r="L18" s="161"/>
      <c r="M18" s="261"/>
      <c r="N18" s="261"/>
      <c r="O18" s="261"/>
      <c r="P18" s="261"/>
      <c r="Q18" s="261"/>
      <c r="R18" s="261"/>
      <c r="S18" s="261"/>
      <c r="T18" s="261"/>
      <c r="U18" s="1074"/>
    </row>
    <row r="19" spans="2:21" ht="12" customHeight="1">
      <c r="B19" s="1097"/>
      <c r="C19" s="43" t="s">
        <v>1580</v>
      </c>
      <c r="D19" s="43"/>
      <c r="E19" s="43"/>
      <c r="F19" s="43"/>
      <c r="G19" s="43"/>
      <c r="H19" s="43"/>
      <c r="I19" s="43"/>
      <c r="J19" s="171" t="s">
        <v>108</v>
      </c>
      <c r="K19" s="1575">
        <v>15</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1578</v>
      </c>
      <c r="D21" s="43"/>
      <c r="E21" s="43"/>
      <c r="F21" s="43"/>
      <c r="G21" s="43"/>
      <c r="H21" s="43"/>
      <c r="I21" s="43"/>
      <c r="J21" s="171" t="s">
        <v>109</v>
      </c>
      <c r="K21" s="261">
        <v>28505</v>
      </c>
      <c r="L21" s="261">
        <v>5883</v>
      </c>
      <c r="M21" s="261">
        <v>34388</v>
      </c>
      <c r="N21" s="261">
        <v>13752</v>
      </c>
      <c r="O21" s="261">
        <v>48140</v>
      </c>
      <c r="P21" s="261"/>
      <c r="Q21" s="261"/>
      <c r="R21" s="261"/>
      <c r="S21" s="261"/>
      <c r="T21" s="261"/>
      <c r="U21" s="1074"/>
    </row>
    <row r="22" spans="2:21" ht="12" customHeight="1">
      <c r="B22" s="1097"/>
      <c r="C22" s="43" t="s">
        <v>1579</v>
      </c>
      <c r="D22" s="43"/>
      <c r="E22" s="43"/>
      <c r="F22" s="43"/>
      <c r="G22" s="43"/>
      <c r="H22" s="43"/>
      <c r="I22" s="43"/>
      <c r="J22" s="171" t="s">
        <v>110</v>
      </c>
      <c r="K22" s="264">
        <v>60428</v>
      </c>
      <c r="L22" s="275">
        <v>3871</v>
      </c>
      <c r="M22" s="275">
        <v>64299</v>
      </c>
      <c r="N22" s="275">
        <v>6049</v>
      </c>
      <c r="O22" s="275">
        <v>70348</v>
      </c>
      <c r="P22" s="261"/>
      <c r="Q22" s="261"/>
      <c r="R22" s="261"/>
      <c r="S22" s="261"/>
      <c r="T22" s="261"/>
      <c r="U22" s="1074"/>
    </row>
    <row r="23" spans="2:21" ht="12" customHeight="1">
      <c r="B23" s="1097"/>
      <c r="C23" s="43" t="s">
        <v>1577</v>
      </c>
      <c r="D23" s="43"/>
      <c r="E23" s="43"/>
      <c r="F23" s="43"/>
      <c r="G23" s="43"/>
      <c r="H23" s="43"/>
      <c r="I23" s="43"/>
      <c r="J23" s="171" t="s">
        <v>442</v>
      </c>
      <c r="K23" s="264">
        <v>30179</v>
      </c>
      <c r="L23" s="275">
        <v>8722</v>
      </c>
      <c r="M23" s="275">
        <v>38901</v>
      </c>
      <c r="N23" s="275">
        <v>12081</v>
      </c>
      <c r="O23" s="275">
        <v>50982</v>
      </c>
      <c r="P23" s="261"/>
      <c r="Q23" s="261"/>
      <c r="R23" s="261"/>
      <c r="S23" s="261"/>
      <c r="T23" s="261"/>
      <c r="U23" s="1074"/>
    </row>
    <row r="24" spans="2:21" ht="12" customHeight="1">
      <c r="B24" s="1097"/>
      <c r="C24" s="31" t="s">
        <v>1583</v>
      </c>
      <c r="D24" s="31"/>
      <c r="E24" s="31"/>
      <c r="F24" s="31"/>
      <c r="G24" s="31"/>
      <c r="H24" s="31"/>
      <c r="I24" s="31"/>
      <c r="J24" s="171" t="s">
        <v>444</v>
      </c>
      <c r="K24" s="264">
        <v>3352</v>
      </c>
      <c r="L24" s="264">
        <v>469</v>
      </c>
      <c r="M24" s="159">
        <v>3821</v>
      </c>
      <c r="N24" s="161"/>
      <c r="O24" s="261"/>
      <c r="P24" s="261"/>
      <c r="Q24" s="261"/>
      <c r="R24" s="261"/>
      <c r="S24" s="261"/>
      <c r="T24" s="261"/>
      <c r="U24" s="1074"/>
    </row>
    <row r="25" spans="2:21" ht="12" customHeight="1">
      <c r="B25" s="1097"/>
      <c r="C25" s="43" t="s">
        <v>1580</v>
      </c>
      <c r="D25" s="43"/>
      <c r="E25" s="43"/>
      <c r="F25" s="43"/>
      <c r="G25" s="43"/>
      <c r="H25" s="43"/>
      <c r="I25" s="43"/>
      <c r="J25" s="171" t="s">
        <v>194</v>
      </c>
      <c r="K25" s="1575">
        <v>23</v>
      </c>
      <c r="L25" s="261"/>
      <c r="M25" s="1575">
        <v>11</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1578</v>
      </c>
      <c r="D27" s="43"/>
      <c r="E27" s="43"/>
      <c r="F27" s="43"/>
      <c r="G27" s="43"/>
      <c r="H27" s="43"/>
      <c r="I27" s="43"/>
      <c r="J27" s="171" t="s">
        <v>594</v>
      </c>
      <c r="K27" s="261">
        <v>22817</v>
      </c>
      <c r="L27" s="261">
        <v>2070</v>
      </c>
      <c r="M27" s="261">
        <v>24887</v>
      </c>
      <c r="N27" s="261">
        <v>4957</v>
      </c>
      <c r="O27" s="261">
        <v>29844</v>
      </c>
      <c r="P27" s="261">
        <v>11436</v>
      </c>
      <c r="Q27" s="261">
        <v>41280</v>
      </c>
      <c r="R27" s="261"/>
      <c r="S27" s="261"/>
      <c r="T27" s="261"/>
      <c r="U27" s="1074"/>
    </row>
    <row r="28" spans="2:21" ht="12" customHeight="1">
      <c r="B28" s="1097"/>
      <c r="C28" s="43" t="s">
        <v>1579</v>
      </c>
      <c r="D28" s="43"/>
      <c r="E28" s="43"/>
      <c r="F28" s="43"/>
      <c r="G28" s="43"/>
      <c r="H28" s="43"/>
      <c r="I28" s="43"/>
      <c r="J28" s="171" t="s">
        <v>652</v>
      </c>
      <c r="K28" s="264">
        <v>44210</v>
      </c>
      <c r="L28" s="275">
        <v>4201</v>
      </c>
      <c r="M28" s="275">
        <v>48411</v>
      </c>
      <c r="N28" s="275">
        <v>3399</v>
      </c>
      <c r="O28" s="275">
        <v>51810</v>
      </c>
      <c r="P28" s="275">
        <v>5518</v>
      </c>
      <c r="Q28" s="275">
        <v>57328</v>
      </c>
      <c r="R28" s="261"/>
      <c r="S28" s="261"/>
      <c r="T28" s="261"/>
      <c r="U28" s="1074"/>
    </row>
    <row r="29" spans="2:21" ht="12" customHeight="1">
      <c r="B29" s="1097"/>
      <c r="C29" s="43" t="s">
        <v>1577</v>
      </c>
      <c r="D29" s="43"/>
      <c r="E29" s="43"/>
      <c r="F29" s="43"/>
      <c r="G29" s="43"/>
      <c r="H29" s="43"/>
      <c r="I29" s="43"/>
      <c r="J29" s="171" t="s">
        <v>15</v>
      </c>
      <c r="K29" s="264">
        <v>17269</v>
      </c>
      <c r="L29" s="275">
        <v>5687</v>
      </c>
      <c r="M29" s="275">
        <v>22956</v>
      </c>
      <c r="N29" s="275">
        <v>7687</v>
      </c>
      <c r="O29" s="275">
        <v>30643</v>
      </c>
      <c r="P29" s="275">
        <v>10930</v>
      </c>
      <c r="Q29" s="275">
        <v>41573</v>
      </c>
      <c r="R29" s="261"/>
      <c r="S29" s="261"/>
      <c r="T29" s="261"/>
      <c r="U29" s="1074"/>
    </row>
    <row r="30" spans="2:21" ht="12" customHeight="1">
      <c r="B30" s="1097"/>
      <c r="C30" s="31" t="s">
        <v>1583</v>
      </c>
      <c r="D30" s="31"/>
      <c r="E30" s="31"/>
      <c r="F30" s="31"/>
      <c r="G30" s="31"/>
      <c r="H30" s="31"/>
      <c r="I30" s="31"/>
      <c r="J30" s="171" t="s">
        <v>458</v>
      </c>
      <c r="K30" s="271">
        <v>380</v>
      </c>
      <c r="L30" s="264">
        <v>56</v>
      </c>
      <c r="M30" s="264">
        <v>436</v>
      </c>
      <c r="N30" s="264">
        <v>73</v>
      </c>
      <c r="O30" s="159">
        <v>509</v>
      </c>
      <c r="P30" s="161"/>
      <c r="Q30" s="261"/>
      <c r="R30" s="261"/>
      <c r="S30" s="261"/>
      <c r="T30" s="261"/>
      <c r="U30" s="1074"/>
    </row>
    <row r="31" spans="2:21" ht="12" customHeight="1">
      <c r="B31" s="1097"/>
      <c r="C31" s="43" t="s">
        <v>1580</v>
      </c>
      <c r="D31" s="43"/>
      <c r="E31" s="43"/>
      <c r="F31" s="43"/>
      <c r="G31" s="43"/>
      <c r="H31" s="43"/>
      <c r="I31" s="43"/>
      <c r="J31" s="171" t="s">
        <v>514</v>
      </c>
      <c r="K31" s="1575">
        <v>26</v>
      </c>
      <c r="L31" s="261"/>
      <c r="M31" s="1575">
        <v>16</v>
      </c>
      <c r="N31" s="261"/>
      <c r="O31" s="1575">
        <v>7</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1578</v>
      </c>
      <c r="D33" s="43"/>
      <c r="E33" s="43"/>
      <c r="F33" s="43"/>
      <c r="G33" s="43"/>
      <c r="H33" s="43"/>
      <c r="I33" s="43"/>
      <c r="J33" s="171" t="s">
        <v>193</v>
      </c>
      <c r="K33" s="261">
        <v>16625</v>
      </c>
      <c r="L33" s="261">
        <v>1344</v>
      </c>
      <c r="M33" s="261">
        <v>17969</v>
      </c>
      <c r="N33" s="261">
        <v>1792</v>
      </c>
      <c r="O33" s="261">
        <v>19761</v>
      </c>
      <c r="P33" s="261">
        <v>5075</v>
      </c>
      <c r="Q33" s="261">
        <v>24836</v>
      </c>
      <c r="R33" s="261">
        <v>13545</v>
      </c>
      <c r="S33" s="261">
        <v>38381</v>
      </c>
      <c r="T33" s="261"/>
      <c r="U33" s="1074"/>
    </row>
    <row r="34" spans="2:21" ht="12" customHeight="1">
      <c r="B34" s="1097"/>
      <c r="C34" s="43" t="s">
        <v>1579</v>
      </c>
      <c r="D34" s="43"/>
      <c r="E34" s="43"/>
      <c r="F34" s="43"/>
      <c r="G34" s="43"/>
      <c r="H34" s="43"/>
      <c r="I34" s="43"/>
      <c r="J34" s="171" t="s">
        <v>456</v>
      </c>
      <c r="K34" s="264">
        <v>47133</v>
      </c>
      <c r="L34" s="275">
        <v>2774</v>
      </c>
      <c r="M34" s="275">
        <v>49907</v>
      </c>
      <c r="N34" s="275">
        <v>7753</v>
      </c>
      <c r="O34" s="275">
        <v>57660</v>
      </c>
      <c r="P34" s="275">
        <v>7252</v>
      </c>
      <c r="Q34" s="275">
        <v>64912</v>
      </c>
      <c r="R34" s="275">
        <v>11205</v>
      </c>
      <c r="S34" s="275">
        <v>76117</v>
      </c>
      <c r="T34" s="261"/>
      <c r="U34" s="1074"/>
    </row>
    <row r="35" spans="2:21" ht="12" customHeight="1">
      <c r="B35" s="1097"/>
      <c r="C35" s="43" t="s">
        <v>1577</v>
      </c>
      <c r="D35" s="43"/>
      <c r="E35" s="43"/>
      <c r="F35" s="43"/>
      <c r="G35" s="43"/>
      <c r="H35" s="43"/>
      <c r="I35" s="43"/>
      <c r="J35" s="171" t="s">
        <v>460</v>
      </c>
      <c r="K35" s="264">
        <v>7456</v>
      </c>
      <c r="L35" s="275">
        <v>-1079</v>
      </c>
      <c r="M35" s="275">
        <v>6377</v>
      </c>
      <c r="N35" s="275">
        <v>3754</v>
      </c>
      <c r="O35" s="275">
        <v>10131</v>
      </c>
      <c r="P35" s="275">
        <v>-1578</v>
      </c>
      <c r="Q35" s="275">
        <v>8553</v>
      </c>
      <c r="R35" s="275">
        <v>2762</v>
      </c>
      <c r="S35" s="275">
        <v>11315</v>
      </c>
      <c r="T35" s="261"/>
      <c r="U35" s="1074"/>
    </row>
    <row r="36" spans="2:21" ht="12" customHeight="1">
      <c r="B36" s="1097"/>
      <c r="C36" s="31" t="s">
        <v>1583</v>
      </c>
      <c r="D36" s="31"/>
      <c r="E36" s="31"/>
      <c r="F36" s="31"/>
      <c r="G36" s="31"/>
      <c r="H36" s="31"/>
      <c r="I36" s="31"/>
      <c r="J36" s="171" t="s">
        <v>462</v>
      </c>
      <c r="K36" s="271">
        <v>1729</v>
      </c>
      <c r="L36" s="264">
        <v>173</v>
      </c>
      <c r="M36" s="264">
        <v>1902</v>
      </c>
      <c r="N36" s="264">
        <v>337</v>
      </c>
      <c r="O36" s="264">
        <v>2239</v>
      </c>
      <c r="P36" s="264">
        <v>330</v>
      </c>
      <c r="Q36" s="159">
        <v>2569</v>
      </c>
      <c r="R36" s="161"/>
      <c r="S36" s="261"/>
      <c r="T36" s="261"/>
      <c r="U36" s="1074"/>
    </row>
    <row r="37" spans="2:21" ht="12" customHeight="1">
      <c r="B37" s="1097"/>
      <c r="C37" s="43" t="s">
        <v>1580</v>
      </c>
      <c r="D37" s="43"/>
      <c r="E37" s="43"/>
      <c r="F37" s="43"/>
      <c r="G37" s="43"/>
      <c r="H37" s="43"/>
      <c r="I37" s="43"/>
      <c r="J37" s="171" t="s">
        <v>475</v>
      </c>
      <c r="K37" s="1575">
        <v>22</v>
      </c>
      <c r="L37" s="261"/>
      <c r="M37" s="1575">
        <v>15</v>
      </c>
      <c r="N37" s="261"/>
      <c r="O37" s="1575">
        <v>5</v>
      </c>
      <c r="P37" s="261"/>
      <c r="Q37" s="1575">
        <v>3</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1578</v>
      </c>
      <c r="D39" s="43"/>
      <c r="E39" s="43"/>
      <c r="F39" s="43"/>
      <c r="G39" s="43"/>
      <c r="H39" s="43"/>
      <c r="I39" s="43"/>
      <c r="J39" s="171" t="s">
        <v>528</v>
      </c>
      <c r="K39" s="261">
        <v>12503</v>
      </c>
      <c r="L39" s="261">
        <v>546</v>
      </c>
      <c r="M39" s="261">
        <v>13049</v>
      </c>
      <c r="N39" s="261">
        <v>4668</v>
      </c>
      <c r="O39" s="261">
        <v>17717</v>
      </c>
      <c r="P39" s="261">
        <v>1994</v>
      </c>
      <c r="Q39" s="261">
        <v>19711</v>
      </c>
      <c r="R39" s="261">
        <v>7627</v>
      </c>
      <c r="S39" s="261">
        <v>27338</v>
      </c>
      <c r="T39" s="261">
        <v>13843</v>
      </c>
      <c r="U39" s="1074">
        <v>41181</v>
      </c>
    </row>
    <row r="40" spans="2:21" ht="12" customHeight="1">
      <c r="B40" s="1097"/>
      <c r="C40" s="43" t="s">
        <v>1579</v>
      </c>
      <c r="D40" s="43"/>
      <c r="E40" s="43"/>
      <c r="F40" s="43"/>
      <c r="G40" s="43"/>
      <c r="H40" s="43"/>
      <c r="I40" s="43"/>
      <c r="J40" s="171" t="s">
        <v>466</v>
      </c>
      <c r="K40" s="264">
        <v>33935</v>
      </c>
      <c r="L40" s="275">
        <v>2538</v>
      </c>
      <c r="M40" s="275">
        <v>36473</v>
      </c>
      <c r="N40" s="275">
        <v>8738</v>
      </c>
      <c r="O40" s="275">
        <v>45211</v>
      </c>
      <c r="P40" s="275">
        <v>6143</v>
      </c>
      <c r="Q40" s="275">
        <v>51354</v>
      </c>
      <c r="R40" s="275">
        <v>14857</v>
      </c>
      <c r="S40" s="275">
        <v>66211</v>
      </c>
      <c r="T40" s="275">
        <v>16723</v>
      </c>
      <c r="U40" s="1078">
        <v>82934</v>
      </c>
    </row>
    <row r="41" spans="2:21" ht="12" customHeight="1">
      <c r="B41" s="1097"/>
      <c r="C41" s="43" t="s">
        <v>1577</v>
      </c>
      <c r="D41" s="43"/>
      <c r="E41" s="43"/>
      <c r="F41" s="43"/>
      <c r="G41" s="43"/>
      <c r="H41" s="43"/>
      <c r="I41" s="43"/>
      <c r="J41" s="171" t="s">
        <v>607</v>
      </c>
      <c r="K41" s="261">
        <v>5234</v>
      </c>
      <c r="L41" s="261">
        <v>-1193</v>
      </c>
      <c r="M41" s="261">
        <v>4041</v>
      </c>
      <c r="N41" s="261">
        <v>-7111</v>
      </c>
      <c r="O41" s="261">
        <v>-3070</v>
      </c>
      <c r="P41" s="261">
        <v>-4104</v>
      </c>
      <c r="Q41" s="261">
        <v>-7174</v>
      </c>
      <c r="R41" s="261">
        <v>-10832</v>
      </c>
      <c r="S41" s="261">
        <v>-18006</v>
      </c>
      <c r="T41" s="261">
        <v>-831</v>
      </c>
      <c r="U41" s="1074">
        <v>-18837</v>
      </c>
    </row>
    <row r="42" spans="2:21" ht="12" customHeight="1">
      <c r="B42" s="1097"/>
      <c r="C42" s="31" t="s">
        <v>1583</v>
      </c>
      <c r="D42" s="31"/>
      <c r="E42" s="31"/>
      <c r="F42" s="31"/>
      <c r="G42" s="31"/>
      <c r="H42" s="31"/>
      <c r="I42" s="31"/>
      <c r="J42" s="171" t="s">
        <v>753</v>
      </c>
      <c r="K42" s="264">
        <v>1397</v>
      </c>
      <c r="L42" s="264">
        <v>45</v>
      </c>
      <c r="M42" s="275">
        <v>1442</v>
      </c>
      <c r="N42" s="275">
        <v>196</v>
      </c>
      <c r="O42" s="275">
        <v>1638</v>
      </c>
      <c r="P42" s="275">
        <v>115</v>
      </c>
      <c r="Q42" s="275">
        <v>1753</v>
      </c>
      <c r="R42" s="275">
        <v>268</v>
      </c>
      <c r="S42" s="275">
        <v>2021</v>
      </c>
      <c r="T42" s="1442"/>
      <c r="U42" s="1580"/>
    </row>
    <row r="43" spans="2:21" ht="12" customHeight="1">
      <c r="B43" s="1097"/>
      <c r="C43" s="31" t="s">
        <v>1584</v>
      </c>
      <c r="D43" s="31"/>
      <c r="E43" s="31"/>
      <c r="F43" s="31"/>
      <c r="G43" s="31"/>
      <c r="H43" s="31"/>
      <c r="I43" s="31"/>
      <c r="J43" s="171" t="s">
        <v>755</v>
      </c>
      <c r="K43" s="159">
        <v>51876</v>
      </c>
      <c r="L43" s="271">
        <v>8145</v>
      </c>
      <c r="M43" s="271">
        <v>27519</v>
      </c>
      <c r="N43" s="271">
        <v>5692</v>
      </c>
      <c r="O43" s="271">
        <v>16253</v>
      </c>
      <c r="P43" s="271">
        <v>7785</v>
      </c>
      <c r="Q43" s="271">
        <v>14496</v>
      </c>
      <c r="R43" s="271">
        <v>2583</v>
      </c>
      <c r="S43" s="271">
        <v>13910</v>
      </c>
      <c r="T43" s="1440"/>
      <c r="U43" s="1581"/>
    </row>
    <row r="44" spans="2:21" ht="12" customHeight="1">
      <c r="B44" s="1577"/>
      <c r="C44" s="4170" t="s">
        <v>1580</v>
      </c>
      <c r="D44" s="4170"/>
      <c r="E44" s="4170"/>
      <c r="F44" s="4170"/>
      <c r="G44" s="4170"/>
      <c r="H44" s="4170"/>
      <c r="I44" s="4170"/>
      <c r="J44" s="1082" t="s">
        <v>136</v>
      </c>
      <c r="K44" s="1578">
        <v>24</v>
      </c>
      <c r="L44" s="1578">
        <v>43</v>
      </c>
      <c r="M44" s="1578">
        <v>18</v>
      </c>
      <c r="N44" s="1578">
        <v>31</v>
      </c>
      <c r="O44" s="1578">
        <v>13</v>
      </c>
      <c r="P44" s="1578">
        <v>47</v>
      </c>
      <c r="Q44" s="1578">
        <v>14</v>
      </c>
      <c r="R44" s="1578">
        <v>18</v>
      </c>
      <c r="S44" s="1578">
        <v>15</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1585</v>
      </c>
      <c r="C4" s="4172"/>
      <c r="E4" s="4174" t="s">
        <v>852</v>
      </c>
      <c r="F4" s="4174"/>
      <c r="G4" s="4174"/>
      <c r="H4" s="4174"/>
      <c r="I4" s="1585"/>
      <c r="J4" s="1585"/>
      <c r="K4" s="1585"/>
    </row>
    <row r="5" spans="2:11">
      <c r="B5" s="4172"/>
      <c r="C5" s="4172"/>
      <c r="E5" s="4172"/>
      <c r="F5" s="4172"/>
      <c r="G5" s="4172"/>
      <c r="H5" s="4172"/>
      <c r="K5" s="1586"/>
    </row>
    <row r="6" spans="2:11">
      <c r="B6" s="4173" t="s">
        <v>1586</v>
      </c>
      <c r="C6" s="4172"/>
      <c r="E6" s="4175" t="s">
        <v>1587</v>
      </c>
      <c r="F6" s="4175"/>
      <c r="G6" s="4175"/>
      <c r="H6" s="4175"/>
      <c r="I6" s="1588"/>
      <c r="J6" s="1588"/>
      <c r="K6" s="1588"/>
    </row>
    <row r="7" spans="2:11">
      <c r="B7" s="1589"/>
      <c r="C7" s="1590"/>
      <c r="D7" s="1590"/>
      <c r="E7" s="1591"/>
      <c r="F7" s="1590"/>
      <c r="G7" s="1590"/>
      <c r="H7" s="1590"/>
    </row>
    <row r="8" spans="2:11" ht="16.5" customHeight="1">
      <c r="B8" s="4172" t="s">
        <v>1588</v>
      </c>
      <c r="C8" s="4172"/>
      <c r="D8" s="4172"/>
      <c r="E8" s="4172"/>
      <c r="G8" s="1592" t="s">
        <v>125</v>
      </c>
    </row>
    <row r="9" spans="2:11" ht="15" customHeight="1">
      <c r="B9" s="4171" t="s">
        <v>1589</v>
      </c>
      <c r="C9" s="4171"/>
      <c r="D9" s="4171"/>
      <c r="E9" s="4171"/>
      <c r="F9" s="1593" t="s">
        <v>1590</v>
      </c>
      <c r="G9" s="1594"/>
      <c r="H9" s="1583" t="s">
        <v>1591</v>
      </c>
    </row>
    <row r="10" spans="2:11" ht="18" customHeight="1">
      <c r="B10" s="4172" t="s">
        <v>1592</v>
      </c>
      <c r="C10" s="4172"/>
      <c r="D10" s="4172"/>
      <c r="E10" s="4172"/>
    </row>
    <row r="11" spans="2:11" ht="18" customHeight="1"/>
    <row r="12" spans="2:11" ht="20.05" customHeight="1">
      <c r="B12" s="1595" t="s">
        <v>1593</v>
      </c>
      <c r="C12" s="1596"/>
      <c r="D12" s="1596"/>
      <c r="E12" s="1597" t="s">
        <v>1594</v>
      </c>
      <c r="F12" s="1597" t="s">
        <v>1183</v>
      </c>
      <c r="G12" s="1598" t="s">
        <v>1595</v>
      </c>
      <c r="H12" s="1599" t="s">
        <v>1596</v>
      </c>
    </row>
    <row r="13" spans="2:11" ht="20.05" customHeight="1">
      <c r="B13" s="1600"/>
      <c r="C13" s="1590"/>
      <c r="D13" s="1590"/>
      <c r="E13" s="1601" t="s">
        <v>1597</v>
      </c>
      <c r="F13" s="1601" t="s">
        <v>1598</v>
      </c>
      <c r="G13" s="1602" t="s">
        <v>1599</v>
      </c>
      <c r="H13" s="1603" t="s">
        <v>1600</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1455</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1601</v>
      </c>
      <c r="C33" s="1626"/>
      <c r="D33" s="1627">
        <v>89</v>
      </c>
      <c r="E33" s="1628"/>
      <c r="F33" s="1629">
        <v>1348509</v>
      </c>
      <c r="G33" s="1630" t="s">
        <v>1602</v>
      </c>
      <c r="H33" s="1631">
        <v>181311</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1603</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1604</v>
      </c>
      <c r="J6" s="28"/>
      <c r="K6" s="28"/>
      <c r="L6" s="28"/>
      <c r="M6" s="28"/>
      <c r="N6" s="28"/>
      <c r="O6" s="28"/>
      <c r="P6" s="28"/>
      <c r="Q6" s="28"/>
      <c r="R6" s="28"/>
      <c r="S6" s="28"/>
      <c r="T6" s="28"/>
      <c r="W6" s="1030"/>
      <c r="X6" s="1030"/>
      <c r="Y6" s="1030"/>
    </row>
    <row r="8" spans="2:27" ht="12" customHeight="1">
      <c r="B8" s="4181" t="s">
        <v>1605</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1606</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1607</v>
      </c>
      <c r="R10" s="162" t="s">
        <v>1608</v>
      </c>
      <c r="S10" s="157" t="s">
        <v>1609</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1610</v>
      </c>
      <c r="K12" s="3953"/>
      <c r="L12" s="3953"/>
      <c r="M12" s="3953"/>
      <c r="N12" s="3953"/>
      <c r="O12" s="3953"/>
      <c r="P12" s="1225" t="s">
        <v>192</v>
      </c>
      <c r="Q12" s="1461">
        <v>546072</v>
      </c>
      <c r="R12" s="264">
        <v>45459</v>
      </c>
      <c r="S12" s="264">
        <v>5625</v>
      </c>
      <c r="T12" s="264">
        <v>5625</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1611</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0</v>
      </c>
      <c r="R16" s="264">
        <v>3500</v>
      </c>
      <c r="S16" s="264">
        <v>2625</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1612</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1613</v>
      </c>
      <c r="C19" s="3942"/>
      <c r="D19" s="3942"/>
      <c r="E19" s="3942"/>
      <c r="F19" s="3942"/>
      <c r="G19" s="3942"/>
      <c r="H19" s="3942"/>
      <c r="I19" s="3942"/>
      <c r="J19" s="3948" t="s">
        <v>176</v>
      </c>
      <c r="K19" s="3948"/>
      <c r="L19" s="3948"/>
      <c r="M19" s="3948"/>
      <c r="N19" s="3948"/>
      <c r="O19" s="3948"/>
      <c r="P19" s="166" t="s">
        <v>422</v>
      </c>
      <c r="Q19" s="178"/>
      <c r="R19" s="159">
        <v>12000</v>
      </c>
      <c r="S19" s="161">
        <v>9000</v>
      </c>
      <c r="T19" s="261">
        <v>9000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41833</v>
      </c>
      <c r="R21" s="264">
        <v>0</v>
      </c>
      <c r="S21" s="264">
        <v>0</v>
      </c>
      <c r="T21" s="275">
        <v>0</v>
      </c>
    </row>
    <row r="22" spans="2:20" ht="12" customHeight="1">
      <c r="B22" s="4185" t="s">
        <v>1614</v>
      </c>
      <c r="C22" s="3942"/>
      <c r="D22" s="3942"/>
      <c r="E22" s="3942"/>
      <c r="F22" s="3942"/>
      <c r="G22" s="3942"/>
      <c r="H22" s="3942"/>
      <c r="I22" s="3942"/>
      <c r="J22" s="3939" t="s">
        <v>176</v>
      </c>
      <c r="K22" s="3939"/>
      <c r="L22" s="3939"/>
      <c r="M22" s="3939"/>
      <c r="N22" s="3939"/>
      <c r="O22" s="3939"/>
      <c r="P22" s="171" t="s">
        <v>435</v>
      </c>
      <c r="Q22" s="1461"/>
      <c r="R22" s="264">
        <v>5000</v>
      </c>
      <c r="S22" s="264">
        <v>3000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27584</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8000</v>
      </c>
      <c r="S33" s="264">
        <v>3000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1000</v>
      </c>
      <c r="S38" s="264">
        <v>750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1615</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1616</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1617</v>
      </c>
      <c r="C54" s="3956"/>
      <c r="D54" s="3956"/>
      <c r="E54" s="3956"/>
      <c r="F54" s="3956"/>
      <c r="G54" s="3956"/>
      <c r="H54" s="3956"/>
      <c r="I54" s="3956"/>
      <c r="J54" s="3956"/>
      <c r="K54" s="3956"/>
      <c r="L54" s="3956"/>
      <c r="M54" s="3956"/>
      <c r="N54" s="3956"/>
      <c r="O54" s="3956"/>
      <c r="P54" s="1087"/>
      <c r="Q54" s="1087"/>
      <c r="R54" s="1087"/>
      <c r="S54" s="1639" t="s">
        <v>1609</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1618</v>
      </c>
      <c r="C56" s="4105"/>
      <c r="D56" s="4105"/>
      <c r="E56" s="4105"/>
      <c r="F56" s="4105"/>
      <c r="G56" s="4105"/>
      <c r="H56" s="4105"/>
      <c r="I56" s="4105"/>
      <c r="J56" s="4105"/>
      <c r="K56" s="4105"/>
      <c r="L56" s="4105"/>
      <c r="M56" s="4105"/>
      <c r="N56" s="4105"/>
      <c r="O56" s="4105"/>
      <c r="P56" s="1417"/>
      <c r="Q56" s="1410"/>
      <c r="R56" s="1449" t="s">
        <v>564</v>
      </c>
      <c r="S56" s="1640">
        <v>5.79</v>
      </c>
      <c r="T56" s="1641">
        <v>5.63</v>
      </c>
    </row>
    <row r="57" spans="2:20" ht="12" customHeight="1">
      <c r="B57" s="4191" t="s">
        <v>1619</v>
      </c>
      <c r="C57" s="4105"/>
      <c r="D57" s="4105"/>
      <c r="E57" s="4105"/>
      <c r="F57" s="4105"/>
      <c r="G57" s="4105"/>
      <c r="H57" s="4105"/>
      <c r="I57" s="4105"/>
      <c r="J57" s="4105"/>
      <c r="K57" s="4105"/>
      <c r="L57" s="4105"/>
      <c r="M57" s="4105"/>
      <c r="N57" s="4105"/>
      <c r="O57" s="4105"/>
      <c r="P57" s="1417"/>
      <c r="Q57" s="1410"/>
      <c r="R57" s="1449" t="s">
        <v>566</v>
      </c>
      <c r="S57" s="1640">
        <v>1.92</v>
      </c>
      <c r="T57" s="1641">
        <v>1.4</v>
      </c>
    </row>
    <row r="58" spans="2:20" ht="12" customHeight="1">
      <c r="B58" s="4105" t="s">
        <v>1620</v>
      </c>
      <c r="C58" s="4105"/>
      <c r="D58" s="4105"/>
      <c r="E58" s="4105"/>
      <c r="F58" s="4105"/>
      <c r="G58" s="4105"/>
      <c r="H58" s="4105"/>
      <c r="I58" s="4105"/>
      <c r="J58" s="4105"/>
      <c r="K58" s="4105"/>
      <c r="L58" s="4105"/>
      <c r="M58" s="4105"/>
      <c r="N58" s="4105"/>
      <c r="O58" s="4105"/>
      <c r="P58" s="1417"/>
      <c r="Q58" s="1410"/>
      <c r="R58" s="1449" t="s">
        <v>1243</v>
      </c>
      <c r="S58" s="1640">
        <v>2.74</v>
      </c>
      <c r="T58" s="1641">
        <v>2.87</v>
      </c>
    </row>
    <row r="59" spans="2:20" ht="12" customHeight="1">
      <c r="B59" s="4190" t="s">
        <v>1621</v>
      </c>
      <c r="C59" s="4088"/>
      <c r="D59" s="4088"/>
      <c r="E59" s="4088"/>
      <c r="F59" s="4088"/>
      <c r="G59" s="4088"/>
      <c r="H59" s="4088"/>
      <c r="I59" s="4088"/>
      <c r="J59" s="4088"/>
      <c r="K59" s="4088"/>
      <c r="L59" s="4088"/>
      <c r="M59" s="4088"/>
      <c r="N59" s="4088"/>
      <c r="O59" s="4088"/>
      <c r="P59" s="1417"/>
      <c r="Q59" s="1410"/>
      <c r="R59" s="1449" t="s">
        <v>70</v>
      </c>
      <c r="S59" s="1640">
        <v>10099</v>
      </c>
      <c r="T59" s="1641">
        <v>12051</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1622</v>
      </c>
      <c r="C61" s="30"/>
      <c r="D61" s="30"/>
      <c r="E61" s="30"/>
      <c r="F61" s="30"/>
      <c r="G61" s="30"/>
      <c r="H61" s="30"/>
      <c r="I61" s="30"/>
      <c r="J61" s="30"/>
      <c r="K61" s="30"/>
      <c r="L61" s="30"/>
      <c r="M61" s="30"/>
      <c r="N61" s="30"/>
      <c r="O61" s="30"/>
      <c r="P61" s="176"/>
      <c r="Q61" s="176"/>
      <c r="R61" s="178"/>
      <c r="S61" s="161"/>
      <c r="T61" s="161"/>
    </row>
    <row r="62" spans="2:20" ht="12" customHeight="1">
      <c r="B62" s="272"/>
      <c r="C62" s="4098" t="s">
        <v>1623</v>
      </c>
      <c r="D62" s="4098"/>
      <c r="E62" s="4098"/>
      <c r="F62" s="4098"/>
      <c r="G62" s="4098"/>
      <c r="H62" s="4098"/>
      <c r="I62" s="4098"/>
      <c r="J62" s="4098"/>
      <c r="K62" s="4098"/>
      <c r="L62" s="4098"/>
      <c r="M62" s="4098"/>
      <c r="N62" s="4098"/>
      <c r="O62" s="4098"/>
      <c r="P62" s="1224"/>
      <c r="Q62" s="1224"/>
      <c r="R62" s="1449" t="s">
        <v>1624</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1625</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1626</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1627</v>
      </c>
      <c r="J8" s="4210"/>
      <c r="K8" s="1649"/>
      <c r="L8" s="1649"/>
      <c r="M8" s="1650"/>
    </row>
    <row r="9" spans="2:17" ht="20.05" customHeight="1">
      <c r="B9" s="4204" t="s">
        <v>1628</v>
      </c>
      <c r="C9" s="4197"/>
      <c r="D9" s="4197"/>
      <c r="E9" s="1652" t="s">
        <v>1629</v>
      </c>
      <c r="F9" s="4204" t="s">
        <v>1630</v>
      </c>
      <c r="G9" s="4205"/>
      <c r="H9" s="1652" t="s">
        <v>1631</v>
      </c>
      <c r="I9" s="1647" t="s">
        <v>1632</v>
      </c>
      <c r="J9" s="1647" t="s">
        <v>1633</v>
      </c>
      <c r="K9" s="4197" t="s">
        <v>1634</v>
      </c>
      <c r="L9" s="4197"/>
      <c r="M9" s="4205"/>
    </row>
    <row r="10" spans="2:17" ht="20.05" customHeight="1">
      <c r="B10" s="4204" t="s">
        <v>1635</v>
      </c>
      <c r="C10" s="4197"/>
      <c r="D10" s="4205"/>
      <c r="E10" s="1652"/>
      <c r="F10" s="4204" t="s">
        <v>1636</v>
      </c>
      <c r="G10" s="4205"/>
      <c r="H10" s="1652"/>
      <c r="I10" s="1652"/>
      <c r="J10" s="1652" t="s">
        <v>1637</v>
      </c>
      <c r="K10" s="4204" t="s">
        <v>1638</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1639</v>
      </c>
      <c r="K17" s="4195"/>
      <c r="L17" s="4195"/>
      <c r="M17" s="4196"/>
    </row>
    <row r="18" spans="2:13">
      <c r="B18" s="1661"/>
      <c r="H18" s="4211" t="s">
        <v>1556</v>
      </c>
      <c r="I18" s="4212"/>
      <c r="J18" s="4211" t="s">
        <v>1556</v>
      </c>
      <c r="K18" s="4213"/>
      <c r="L18" s="4213"/>
      <c r="M18" s="4212"/>
    </row>
    <row r="19" spans="2:13">
      <c r="B19" s="1661"/>
      <c r="H19" s="4199" t="s">
        <v>126</v>
      </c>
      <c r="I19" s="4201"/>
      <c r="J19" s="4199" t="s">
        <v>127</v>
      </c>
      <c r="K19" s="4200"/>
      <c r="L19" s="4200"/>
      <c r="M19" s="4201"/>
    </row>
    <row r="20" spans="2:13" ht="18" customHeight="1">
      <c r="B20" s="4206" t="s">
        <v>1640</v>
      </c>
      <c r="C20" s="4208"/>
      <c r="D20" s="4208"/>
      <c r="E20" s="4208"/>
      <c r="F20" s="4208"/>
      <c r="G20" s="1648">
        <v>40</v>
      </c>
      <c r="H20" s="4206">
        <v>0</v>
      </c>
      <c r="I20" s="4207"/>
      <c r="J20" s="4206">
        <v>0</v>
      </c>
      <c r="K20" s="4208"/>
      <c r="L20" s="4208"/>
      <c r="M20" s="4207"/>
    </row>
    <row r="21" spans="2:13" ht="18" customHeight="1">
      <c r="B21" s="4206" t="s">
        <v>1641</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1642</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1643</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1644</v>
      </c>
      <c r="H8" s="4224"/>
      <c r="I8" s="1670"/>
    </row>
    <row r="9" spans="2:12">
      <c r="B9" s="4225" t="s">
        <v>1645</v>
      </c>
      <c r="C9" s="4226"/>
      <c r="D9" s="1675" t="s">
        <v>1646</v>
      </c>
      <c r="E9" s="1675" t="s">
        <v>1647</v>
      </c>
      <c r="F9" s="1675" t="s">
        <v>1648</v>
      </c>
      <c r="G9" s="1676" t="s">
        <v>1649</v>
      </c>
      <c r="H9" s="1676" t="s">
        <v>1650</v>
      </c>
      <c r="I9" s="1675" t="s">
        <v>1651</v>
      </c>
    </row>
    <row r="10" spans="2:12">
      <c r="B10" s="1673"/>
      <c r="C10" s="1674"/>
      <c r="D10" s="1675"/>
      <c r="E10" s="1675" t="s">
        <v>1652</v>
      </c>
      <c r="F10" s="1675" t="s">
        <v>1653</v>
      </c>
      <c r="G10" s="1675"/>
      <c r="H10" s="1675"/>
      <c r="I10" s="1675" t="s">
        <v>1654</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15021</v>
      </c>
      <c r="H17" s="1687">
        <v>4049</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1655</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1656</v>
      </c>
      <c r="F6" s="15"/>
      <c r="G6" s="15"/>
      <c r="H6" s="15"/>
      <c r="I6" s="15"/>
      <c r="J6" s="15"/>
      <c r="K6" s="257"/>
      <c r="L6" s="257"/>
      <c r="M6" s="257"/>
      <c r="N6" s="257"/>
    </row>
    <row r="7" spans="2:14">
      <c r="B7" s="258" t="s">
        <v>1556</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1657</v>
      </c>
      <c r="C11" s="4249"/>
      <c r="D11" s="4249"/>
      <c r="E11" s="4249"/>
      <c r="F11" s="1698"/>
      <c r="G11" s="1699"/>
      <c r="H11" s="1699"/>
      <c r="I11" s="1699"/>
      <c r="J11" s="1699"/>
      <c r="K11" s="1700"/>
    </row>
    <row r="12" spans="2:14" ht="15" customHeight="1">
      <c r="B12" s="1701"/>
      <c r="C12" s="4234" t="s">
        <v>1658</v>
      </c>
      <c r="D12" s="4234"/>
      <c r="E12" s="4234"/>
      <c r="F12" s="1702" t="s">
        <v>403</v>
      </c>
      <c r="G12" s="186">
        <v>761732</v>
      </c>
      <c r="H12" s="1703">
        <v>753043</v>
      </c>
      <c r="I12" s="1703">
        <v>688384</v>
      </c>
      <c r="J12" s="1703">
        <v>448666</v>
      </c>
      <c r="K12" s="1704">
        <v>392231</v>
      </c>
    </row>
    <row r="13" spans="2:14" ht="15" customHeight="1">
      <c r="B13" s="1705"/>
      <c r="C13" s="4228" t="s">
        <v>1659</v>
      </c>
      <c r="D13" s="4228"/>
      <c r="E13" s="4228"/>
      <c r="F13" s="1706" t="s">
        <v>405</v>
      </c>
      <c r="G13" s="185">
        <v>498150</v>
      </c>
      <c r="H13" s="1707">
        <v>469269</v>
      </c>
      <c r="I13" s="1707">
        <v>400325</v>
      </c>
      <c r="J13" s="1707">
        <v>151656</v>
      </c>
      <c r="K13" s="1708">
        <v>133969</v>
      </c>
    </row>
    <row r="14" spans="2:14" ht="15" customHeight="1">
      <c r="B14" s="1709"/>
      <c r="C14" s="4237" t="s">
        <v>1660</v>
      </c>
      <c r="D14" s="4237"/>
      <c r="E14" s="4237"/>
      <c r="F14" s="1706" t="s">
        <v>410</v>
      </c>
      <c r="G14" s="185">
        <v>263577</v>
      </c>
      <c r="H14" s="1707">
        <v>283729</v>
      </c>
      <c r="I14" s="1707">
        <v>287992</v>
      </c>
      <c r="J14" s="1707">
        <v>296921</v>
      </c>
      <c r="K14" s="1708">
        <v>258207</v>
      </c>
    </row>
    <row r="15" spans="2:14" ht="15" customHeight="1">
      <c r="B15" s="1705"/>
      <c r="C15" s="4228" t="s">
        <v>1661</v>
      </c>
      <c r="D15" s="4228"/>
      <c r="E15" s="4228"/>
      <c r="F15" s="1706" t="s">
        <v>413</v>
      </c>
      <c r="G15" s="185">
        <v>93612</v>
      </c>
      <c r="H15" s="1707">
        <v>98079</v>
      </c>
      <c r="I15" s="1707">
        <v>94624</v>
      </c>
      <c r="J15" s="1707">
        <v>89723</v>
      </c>
      <c r="K15" s="1708">
        <v>57825</v>
      </c>
    </row>
    <row r="16" spans="2:14" ht="15" customHeight="1">
      <c r="B16" s="1705"/>
      <c r="C16" s="4228" t="s">
        <v>1662</v>
      </c>
      <c r="D16" s="4228"/>
      <c r="E16" s="4228"/>
      <c r="F16" s="1706" t="s">
        <v>106</v>
      </c>
      <c r="G16" s="185">
        <v>39853</v>
      </c>
      <c r="H16" s="1707">
        <v>41626</v>
      </c>
      <c r="I16" s="1707">
        <v>40292</v>
      </c>
      <c r="J16" s="1707">
        <v>41233</v>
      </c>
      <c r="K16" s="1708">
        <v>42084</v>
      </c>
    </row>
    <row r="17" spans="2:11" ht="15" customHeight="1">
      <c r="B17" s="1709"/>
      <c r="C17" s="4228" t="s">
        <v>1663</v>
      </c>
      <c r="D17" s="4228"/>
      <c r="E17" s="4228"/>
      <c r="F17" s="1706" t="s">
        <v>492</v>
      </c>
      <c r="G17" s="185">
        <v>4802</v>
      </c>
      <c r="H17" s="1707">
        <v>85506</v>
      </c>
      <c r="I17" s="1707">
        <v>28359</v>
      </c>
      <c r="J17" s="1707">
        <v>-4929</v>
      </c>
      <c r="K17" s="1708">
        <v>24228</v>
      </c>
    </row>
    <row r="18" spans="2:11" ht="15" customHeight="1">
      <c r="B18" s="4240" t="s">
        <v>1664</v>
      </c>
      <c r="C18" s="4241"/>
      <c r="D18" s="4241"/>
      <c r="E18" s="4241"/>
      <c r="F18" s="1698"/>
      <c r="G18" s="1699"/>
      <c r="H18" s="1699"/>
      <c r="I18" s="1699"/>
      <c r="J18" s="1699"/>
      <c r="K18" s="1700"/>
    </row>
    <row r="19" spans="2:11" ht="15" customHeight="1">
      <c r="B19" s="1705"/>
      <c r="C19" s="4228" t="s">
        <v>1665</v>
      </c>
      <c r="D19" s="4228"/>
      <c r="E19" s="4228"/>
      <c r="F19" s="1706" t="s">
        <v>17</v>
      </c>
      <c r="G19" s="185">
        <v>20118</v>
      </c>
      <c r="H19" s="1707">
        <v>10921</v>
      </c>
      <c r="I19" s="1707">
        <v>7513</v>
      </c>
      <c r="J19" s="1707">
        <v>23264</v>
      </c>
      <c r="K19" s="1708">
        <v>16703</v>
      </c>
    </row>
    <row r="20" spans="2:11" ht="15" customHeight="1">
      <c r="B20" s="1709"/>
      <c r="C20" s="4228" t="s">
        <v>1666</v>
      </c>
      <c r="D20" s="4228"/>
      <c r="E20" s="4228"/>
      <c r="F20" s="1706" t="s">
        <v>460</v>
      </c>
      <c r="G20" s="185">
        <v>16235</v>
      </c>
      <c r="H20" s="1707">
        <v>11955</v>
      </c>
      <c r="I20" s="1707">
        <v>1955</v>
      </c>
      <c r="J20" s="1707">
        <v>-3261</v>
      </c>
      <c r="K20" s="1708">
        <v>10361</v>
      </c>
    </row>
    <row r="21" spans="2:11" ht="15" customHeight="1">
      <c r="B21" s="1705"/>
      <c r="C21" s="4228" t="s">
        <v>1667</v>
      </c>
      <c r="D21" s="4228"/>
      <c r="E21" s="4228"/>
      <c r="F21" s="1706" t="s">
        <v>525</v>
      </c>
      <c r="G21" s="1710">
        <v>3.91</v>
      </c>
      <c r="H21" s="1711">
        <v>3.01</v>
      </c>
      <c r="I21" s="1711">
        <v>0.5</v>
      </c>
      <c r="J21" s="1711">
        <v>-0.85</v>
      </c>
      <c r="K21" s="1712">
        <v>2.98</v>
      </c>
    </row>
    <row r="22" spans="2:11" ht="15" customHeight="1">
      <c r="B22" s="1705"/>
      <c r="C22" s="4228" t="s">
        <v>1669</v>
      </c>
      <c r="D22" s="4228"/>
      <c r="E22" s="4228"/>
      <c r="F22" s="1706" t="s">
        <v>470</v>
      </c>
      <c r="G22" s="185">
        <v>26649</v>
      </c>
      <c r="H22" s="1707">
        <v>17010</v>
      </c>
      <c r="I22" s="1707">
        <v>7269</v>
      </c>
      <c r="J22" s="1707">
        <v>15316</v>
      </c>
      <c r="K22" s="1708">
        <v>20667</v>
      </c>
    </row>
    <row r="23" spans="2:11" ht="15" customHeight="1">
      <c r="B23" s="1705"/>
      <c r="C23" s="4228" t="s">
        <v>1670</v>
      </c>
      <c r="D23" s="4228"/>
      <c r="E23" s="4228"/>
      <c r="F23" s="1706" t="s">
        <v>473</v>
      </c>
      <c r="G23" s="1710">
        <v>10.7</v>
      </c>
      <c r="H23" s="1711">
        <v>6.22</v>
      </c>
      <c r="I23" s="1711">
        <v>2.54</v>
      </c>
      <c r="J23" s="1711">
        <v>5.24</v>
      </c>
      <c r="K23" s="1712">
        <v>7.44</v>
      </c>
    </row>
    <row r="24" spans="2:11" ht="15" customHeight="1">
      <c r="B24" s="4242" t="s">
        <v>1671</v>
      </c>
      <c r="C24" s="4243"/>
      <c r="D24" s="4243"/>
      <c r="E24" s="4243"/>
      <c r="F24" s="1698"/>
      <c r="G24" s="1699"/>
      <c r="H24" s="1699"/>
      <c r="I24" s="1699"/>
      <c r="J24" s="1699"/>
      <c r="K24" s="1700"/>
    </row>
    <row r="25" spans="2:11" ht="15" customHeight="1">
      <c r="B25" s="1713"/>
      <c r="C25" s="4251" t="s">
        <v>1672</v>
      </c>
      <c r="D25" s="4251"/>
      <c r="E25" s="4251"/>
      <c r="F25" s="1702" t="s">
        <v>191</v>
      </c>
      <c r="G25" s="186">
        <v>242903</v>
      </c>
      <c r="H25" s="1703">
        <v>267568</v>
      </c>
      <c r="I25" s="1703">
        <v>273579</v>
      </c>
      <c r="J25" s="1703">
        <v>283622</v>
      </c>
      <c r="K25" s="1704">
        <v>244345</v>
      </c>
    </row>
    <row r="26" spans="2:11" ht="15" customHeight="1">
      <c r="B26" s="1709"/>
      <c r="C26" s="4229" t="s">
        <v>1673</v>
      </c>
      <c r="D26" s="4229"/>
      <c r="E26" s="4229"/>
      <c r="F26" s="1706" t="s">
        <v>678</v>
      </c>
      <c r="G26" s="1710">
        <v>1405.65</v>
      </c>
      <c r="H26" s="1711">
        <v>1795.08</v>
      </c>
      <c r="I26" s="1711">
        <v>2010.6</v>
      </c>
      <c r="J26" s="1711">
        <v>2267.54</v>
      </c>
      <c r="K26" s="1712">
        <v>1897.05</v>
      </c>
    </row>
    <row r="27" spans="2:11" ht="15" customHeight="1">
      <c r="B27" s="1714"/>
      <c r="F27" s="1698"/>
      <c r="G27" s="1699"/>
      <c r="H27" s="1699"/>
      <c r="I27" s="1699"/>
      <c r="J27" s="1699"/>
      <c r="K27" s="1700"/>
    </row>
    <row r="28" spans="2:11" ht="15" customHeight="1">
      <c r="B28" s="4238" t="s">
        <v>1674</v>
      </c>
      <c r="C28" s="28"/>
      <c r="D28" s="28"/>
      <c r="E28" s="28"/>
      <c r="F28" s="1698"/>
      <c r="G28" s="1699"/>
      <c r="H28" s="1699"/>
      <c r="I28" s="1699"/>
      <c r="J28" s="1699"/>
      <c r="K28" s="1700"/>
    </row>
    <row r="29" spans="2:11" ht="15" customHeight="1">
      <c r="B29" s="4239" t="s">
        <v>1535</v>
      </c>
      <c r="C29" s="27"/>
      <c r="D29" s="27"/>
      <c r="E29" s="27"/>
      <c r="F29" s="1698"/>
      <c r="G29" s="1699"/>
      <c r="H29" s="1699"/>
      <c r="I29" s="1699"/>
      <c r="J29" s="1699"/>
      <c r="K29" s="1700"/>
    </row>
    <row r="30" spans="2:11" ht="15" customHeight="1">
      <c r="B30" s="1701"/>
      <c r="C30" s="4234" t="s">
        <v>1675</v>
      </c>
      <c r="D30" s="4234"/>
      <c r="E30" s="4234"/>
      <c r="F30" s="1702" t="s">
        <v>528</v>
      </c>
      <c r="G30" s="186">
        <v>0</v>
      </c>
      <c r="H30" s="1703">
        <v>0</v>
      </c>
      <c r="I30" s="1703">
        <v>0</v>
      </c>
      <c r="J30" s="1703">
        <v>0</v>
      </c>
      <c r="K30" s="1704">
        <v>0</v>
      </c>
    </row>
    <row r="31" spans="2:11" ht="15" customHeight="1">
      <c r="B31" s="1701"/>
      <c r="C31" s="4229" t="s">
        <v>1676</v>
      </c>
      <c r="D31" s="4229"/>
      <c r="E31" s="4229"/>
      <c r="F31" s="1702" t="s">
        <v>607</v>
      </c>
      <c r="G31" s="186">
        <v>0</v>
      </c>
      <c r="H31" s="1703">
        <v>0</v>
      </c>
      <c r="I31" s="1703">
        <v>0</v>
      </c>
      <c r="J31" s="1703">
        <v>0</v>
      </c>
      <c r="K31" s="1704">
        <v>0</v>
      </c>
    </row>
    <row r="32" spans="2:11" ht="15" customHeight="1">
      <c r="B32" s="1701"/>
      <c r="C32" s="4228" t="s">
        <v>1677</v>
      </c>
      <c r="D32" s="4228"/>
      <c r="E32" s="4228"/>
      <c r="F32" s="1702" t="s">
        <v>755</v>
      </c>
      <c r="G32" s="186">
        <v>0</v>
      </c>
      <c r="H32" s="1703">
        <v>0</v>
      </c>
      <c r="I32" s="1703">
        <v>0</v>
      </c>
      <c r="J32" s="1703">
        <v>0</v>
      </c>
      <c r="K32" s="1704">
        <v>0</v>
      </c>
    </row>
    <row r="33" spans="2:11" ht="15" customHeight="1">
      <c r="B33" s="4242" t="s">
        <v>1678</v>
      </c>
      <c r="C33" s="4243"/>
      <c r="D33" s="4243"/>
      <c r="E33" s="4243"/>
      <c r="F33" s="1698"/>
      <c r="G33" s="1699"/>
      <c r="H33" s="1699"/>
      <c r="I33" s="1699"/>
      <c r="J33" s="1699"/>
      <c r="K33" s="1700"/>
    </row>
    <row r="34" spans="2:11" ht="15" customHeight="1">
      <c r="B34" s="1713"/>
      <c r="C34" s="4236" t="s">
        <v>1679</v>
      </c>
      <c r="D34" s="4236"/>
      <c r="E34" s="4236"/>
      <c r="F34" s="1702" t="s">
        <v>610</v>
      </c>
      <c r="G34" s="1716">
        <v>52.91</v>
      </c>
      <c r="H34" s="1717">
        <v>60.46</v>
      </c>
      <c r="I34" s="1717">
        <v>71.94</v>
      </c>
      <c r="J34" s="1717">
        <v>195.79</v>
      </c>
      <c r="K34" s="1718">
        <v>192.74</v>
      </c>
    </row>
    <row r="35" spans="2:11" ht="15" customHeight="1">
      <c r="B35" s="1701"/>
      <c r="C35" s="4229" t="s">
        <v>1680</v>
      </c>
      <c r="D35" s="4229"/>
      <c r="E35" s="4229"/>
      <c r="F35" s="1702" t="s">
        <v>189</v>
      </c>
      <c r="G35" s="1719">
        <v>1.87</v>
      </c>
      <c r="H35" s="1719">
        <v>0.89</v>
      </c>
      <c r="I35" s="1719">
        <v>0.64</v>
      </c>
      <c r="J35" s="1719">
        <v>1.1000000000000001</v>
      </c>
      <c r="K35" s="1720">
        <v>1.1299999999999999</v>
      </c>
    </row>
    <row r="36" spans="2:11" ht="15" customHeight="1">
      <c r="B36" s="1709"/>
      <c r="C36" s="4237" t="s">
        <v>1681</v>
      </c>
      <c r="D36" s="4237"/>
      <c r="E36" s="4237"/>
      <c r="F36" s="1706" t="s">
        <v>190</v>
      </c>
      <c r="G36" s="1710">
        <v>12.33</v>
      </c>
      <c r="H36" s="1711">
        <v>5.98</v>
      </c>
      <c r="I36" s="1711">
        <v>3.31</v>
      </c>
      <c r="J36" s="1711">
        <v>7.89</v>
      </c>
      <c r="K36" s="1712">
        <v>5.39</v>
      </c>
    </row>
    <row r="37" spans="2:11" ht="15" customHeight="1">
      <c r="B37" s="1714"/>
      <c r="C37" s="176"/>
      <c r="D37" s="176"/>
      <c r="E37" s="176"/>
      <c r="F37" s="1698"/>
      <c r="G37" s="1699"/>
      <c r="H37" s="1699"/>
      <c r="I37" s="1699"/>
      <c r="J37" s="1699"/>
      <c r="K37" s="1700"/>
    </row>
    <row r="38" spans="2:11" ht="15" customHeight="1">
      <c r="B38" s="4238" t="s">
        <v>1682</v>
      </c>
      <c r="C38" s="28"/>
      <c r="D38" s="28"/>
      <c r="E38" s="28"/>
      <c r="F38" s="1698"/>
      <c r="G38" s="1719"/>
      <c r="H38" s="1719"/>
      <c r="I38" s="1719"/>
      <c r="J38" s="1719"/>
      <c r="K38" s="1720"/>
    </row>
    <row r="39" spans="2:11" ht="15" customHeight="1">
      <c r="B39" s="4239" t="s">
        <v>1683</v>
      </c>
      <c r="C39" s="27"/>
      <c r="D39" s="27"/>
      <c r="E39" s="27"/>
      <c r="F39" s="1698"/>
      <c r="G39" s="1699"/>
      <c r="H39" s="1699"/>
      <c r="I39" s="1699"/>
      <c r="J39" s="1699"/>
      <c r="K39" s="1700"/>
    </row>
    <row r="40" spans="2:11" ht="15" customHeight="1">
      <c r="B40" s="1714"/>
      <c r="C40" s="4250" t="s">
        <v>1684</v>
      </c>
      <c r="D40" s="4250"/>
      <c r="E40" s="4250"/>
      <c r="F40" s="1698"/>
      <c r="G40" s="1699"/>
      <c r="H40" s="1699"/>
      <c r="I40" s="1699"/>
      <c r="J40" s="1699"/>
      <c r="K40" s="1700"/>
    </row>
    <row r="41" spans="2:11" ht="15" customHeight="1">
      <c r="B41" s="1701"/>
      <c r="C41" s="1715"/>
      <c r="D41" s="27" t="s">
        <v>1685</v>
      </c>
      <c r="E41" s="27"/>
      <c r="F41" s="1702" t="s">
        <v>108</v>
      </c>
      <c r="G41" s="186"/>
      <c r="H41" s="1703"/>
      <c r="I41" s="1703"/>
      <c r="J41" s="1703"/>
      <c r="K41" s="1704"/>
    </row>
    <row r="42" spans="2:11" ht="15" customHeight="1">
      <c r="B42" s="1701"/>
      <c r="C42" s="1715"/>
      <c r="D42" s="27" t="s">
        <v>1686</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1659</v>
      </c>
      <c r="D44" s="4228"/>
      <c r="E44" s="4228"/>
      <c r="F44" s="1706" t="s">
        <v>110</v>
      </c>
      <c r="G44" s="185"/>
      <c r="H44" s="1707"/>
      <c r="I44" s="1707"/>
      <c r="J44" s="1707"/>
      <c r="K44" s="1708"/>
    </row>
    <row r="45" spans="2:11" ht="15" customHeight="1">
      <c r="B45" s="1705"/>
      <c r="C45" s="4228" t="s">
        <v>1687</v>
      </c>
      <c r="D45" s="4228"/>
      <c r="E45" s="4228"/>
      <c r="F45" s="1706" t="s">
        <v>442</v>
      </c>
      <c r="G45" s="185"/>
      <c r="H45" s="1707"/>
      <c r="I45" s="1707"/>
      <c r="J45" s="1707"/>
      <c r="K45" s="1708"/>
    </row>
    <row r="46" spans="2:11" ht="15" customHeight="1">
      <c r="B46" s="1705"/>
      <c r="C46" s="4228" t="s">
        <v>1688</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1689</v>
      </c>
      <c r="D48" s="4228"/>
      <c r="E48" s="4228"/>
      <c r="F48" s="1706" t="s">
        <v>448</v>
      </c>
      <c r="G48" s="185"/>
      <c r="H48" s="1707"/>
      <c r="I48" s="1707"/>
      <c r="J48" s="1707"/>
      <c r="K48" s="1708"/>
    </row>
    <row r="49" spans="2:11" ht="15" customHeight="1">
      <c r="B49" s="1701"/>
      <c r="C49" s="4235" t="s">
        <v>1690</v>
      </c>
      <c r="D49" s="4235"/>
      <c r="E49" s="4235"/>
      <c r="F49" s="1702" t="s">
        <v>450</v>
      </c>
      <c r="G49" s="185"/>
      <c r="H49" s="1707"/>
      <c r="I49" s="1707"/>
      <c r="J49" s="1707"/>
      <c r="K49" s="1708"/>
    </row>
    <row r="50" spans="2:11" ht="15" customHeight="1">
      <c r="B50" s="1701"/>
      <c r="C50" s="4235" t="s">
        <v>1691</v>
      </c>
      <c r="D50" s="4235"/>
      <c r="E50" s="4235"/>
      <c r="F50" s="1702" t="s">
        <v>680</v>
      </c>
      <c r="G50" s="185"/>
      <c r="H50" s="1707"/>
      <c r="I50" s="1707"/>
      <c r="J50" s="1707"/>
      <c r="K50" s="1708"/>
    </row>
    <row r="51" spans="2:11" ht="15" customHeight="1">
      <c r="B51" s="1705"/>
      <c r="C51" s="4228" t="s">
        <v>1662</v>
      </c>
      <c r="D51" s="4228"/>
      <c r="E51" s="4228"/>
      <c r="F51" s="1706" t="s">
        <v>685</v>
      </c>
      <c r="G51" s="185"/>
      <c r="H51" s="1707"/>
      <c r="I51" s="1707"/>
      <c r="J51" s="1707"/>
      <c r="K51" s="1708"/>
    </row>
    <row r="52" spans="2:11" ht="15" customHeight="1">
      <c r="B52" s="1705"/>
      <c r="C52" s="4228" t="s">
        <v>1663</v>
      </c>
      <c r="D52" s="4228"/>
      <c r="E52" s="4228"/>
      <c r="F52" s="1706" t="s">
        <v>687</v>
      </c>
      <c r="G52" s="185"/>
      <c r="H52" s="1707"/>
      <c r="I52" s="1707"/>
      <c r="J52" s="1707"/>
      <c r="K52" s="1708"/>
    </row>
    <row r="53" spans="2:11" ht="15" customHeight="1">
      <c r="B53" s="1705"/>
      <c r="C53" s="4228" t="s">
        <v>1665</v>
      </c>
      <c r="D53" s="4228"/>
      <c r="E53" s="4228"/>
      <c r="F53" s="1706" t="s">
        <v>689</v>
      </c>
      <c r="G53" s="185"/>
      <c r="H53" s="1707"/>
      <c r="I53" s="1707"/>
      <c r="J53" s="1707"/>
      <c r="K53" s="1708"/>
    </row>
    <row r="54" spans="2:11" ht="15" customHeight="1">
      <c r="B54" s="1705"/>
      <c r="C54" s="4228" t="s">
        <v>1666</v>
      </c>
      <c r="D54" s="4228"/>
      <c r="E54" s="4228"/>
      <c r="F54" s="1706" t="s">
        <v>691</v>
      </c>
      <c r="G54" s="185"/>
      <c r="H54" s="1707"/>
      <c r="I54" s="1707"/>
      <c r="J54" s="1707"/>
      <c r="K54" s="1708"/>
    </row>
    <row r="55" spans="2:11" ht="15" customHeight="1">
      <c r="B55" s="1721"/>
      <c r="C55" s="4232" t="s">
        <v>1692</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1609</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1693</v>
      </c>
      <c r="D59" s="4233"/>
      <c r="E59" s="4233"/>
      <c r="F59" s="4233"/>
      <c r="G59" s="4233"/>
      <c r="H59" s="4233"/>
      <c r="I59" s="1733" t="s">
        <v>564</v>
      </c>
      <c r="J59" s="1734" t="s">
        <v>1204</v>
      </c>
      <c r="K59" s="1735" t="s">
        <v>1204</v>
      </c>
    </row>
    <row r="60" spans="2:11" ht="15" customHeight="1">
      <c r="B60" s="1736"/>
      <c r="C60" s="4228" t="s">
        <v>1694</v>
      </c>
      <c r="D60" s="4228"/>
      <c r="E60" s="4228"/>
      <c r="F60" s="4228"/>
      <c r="G60" s="4228"/>
      <c r="H60" s="4228"/>
      <c r="I60" s="1737" t="s">
        <v>566</v>
      </c>
      <c r="J60" s="1738"/>
      <c r="K60" s="1739"/>
    </row>
    <row r="61" spans="2:11" ht="15" customHeight="1">
      <c r="B61" s="1736"/>
      <c r="C61" s="4228" t="s">
        <v>1695</v>
      </c>
      <c r="D61" s="4228"/>
      <c r="E61" s="4228"/>
      <c r="F61" s="4228"/>
      <c r="G61" s="4228"/>
      <c r="H61" s="4228"/>
      <c r="I61" s="1737" t="s">
        <v>1243</v>
      </c>
      <c r="J61" s="1740"/>
      <c r="K61" s="1739"/>
    </row>
    <row r="62" spans="2:11" ht="15" customHeight="1">
      <c r="B62" s="1736"/>
      <c r="C62" s="4229" t="s">
        <v>1696</v>
      </c>
      <c r="D62" s="4229"/>
      <c r="E62" s="4229"/>
      <c r="F62" s="4229"/>
      <c r="G62" s="4229"/>
      <c r="H62" s="4229"/>
      <c r="I62" s="1737" t="s">
        <v>1245</v>
      </c>
      <c r="J62" s="1740"/>
      <c r="K62" s="1739"/>
    </row>
    <row r="63" spans="2:11" ht="15" customHeight="1">
      <c r="B63" s="1741"/>
      <c r="C63" s="4228" t="s">
        <v>1621</v>
      </c>
      <c r="D63" s="4228"/>
      <c r="E63" s="4228"/>
      <c r="F63" s="4228"/>
      <c r="G63" s="4228"/>
      <c r="H63" s="4228"/>
      <c r="I63" s="1737" t="s">
        <v>1248</v>
      </c>
      <c r="J63" s="1742"/>
      <c r="K63" s="1707"/>
    </row>
    <row r="64" spans="2:11" ht="15" customHeight="1">
      <c r="B64" s="1743"/>
      <c r="C64" s="4230" t="s">
        <v>1622</v>
      </c>
      <c r="D64" s="4230"/>
      <c r="E64" s="4230"/>
      <c r="F64" s="4230"/>
      <c r="G64" s="4230"/>
      <c r="H64" s="4230"/>
      <c r="I64" s="1744"/>
      <c r="J64" s="1745"/>
      <c r="K64" s="1728"/>
    </row>
    <row r="65" spans="2:11" ht="15" customHeight="1">
      <c r="B65" s="1730"/>
      <c r="C65" s="1746"/>
      <c r="D65" s="4231" t="s">
        <v>1697</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1668</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1698</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1609</v>
      </c>
      <c r="S9" s="4253"/>
      <c r="T9" s="4252" t="s">
        <v>1699</v>
      </c>
      <c r="U9" s="4253"/>
      <c r="V9" s="4255" t="s">
        <v>1700</v>
      </c>
      <c r="W9" s="4256"/>
    </row>
    <row r="10" spans="2:29" ht="12" customHeight="1">
      <c r="B10" s="158" t="s">
        <v>196</v>
      </c>
      <c r="R10" s="162" t="s">
        <v>131</v>
      </c>
      <c r="S10" s="183" t="s">
        <v>1701</v>
      </c>
      <c r="T10" s="183" t="s">
        <v>1702</v>
      </c>
      <c r="U10" s="183" t="s">
        <v>1701</v>
      </c>
      <c r="V10" s="155" t="s">
        <v>1703</v>
      </c>
      <c r="W10" s="181" t="s">
        <v>1701</v>
      </c>
    </row>
    <row r="11" spans="2:29" ht="12" customHeight="1">
      <c r="B11" s="158"/>
      <c r="R11" s="162"/>
      <c r="S11" s="183" t="s">
        <v>1704</v>
      </c>
      <c r="T11" s="183"/>
      <c r="U11" s="183" t="s">
        <v>1704</v>
      </c>
      <c r="V11" s="158"/>
      <c r="W11" s="181" t="s">
        <v>1704</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1705</v>
      </c>
      <c r="E14" s="40"/>
      <c r="F14" s="40"/>
      <c r="G14" s="40"/>
      <c r="H14" s="40"/>
      <c r="I14" s="40"/>
      <c r="J14" s="40"/>
      <c r="K14" s="40"/>
      <c r="L14" s="40"/>
      <c r="M14" s="40"/>
      <c r="N14" s="40"/>
      <c r="O14" s="40"/>
      <c r="P14" s="40"/>
      <c r="Q14" s="166" t="s">
        <v>403</v>
      </c>
      <c r="R14" s="174">
        <v>1884</v>
      </c>
      <c r="S14" s="174"/>
      <c r="T14" s="174">
        <v>24961</v>
      </c>
      <c r="U14" s="167"/>
      <c r="V14" s="167">
        <v>0</v>
      </c>
      <c r="W14" s="1226"/>
    </row>
    <row r="15" spans="2:29" ht="12" customHeight="1">
      <c r="B15" s="161"/>
      <c r="C15" s="168"/>
      <c r="D15" s="43" t="s">
        <v>1706</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1707</v>
      </c>
      <c r="E16" s="4254"/>
      <c r="F16" s="4254"/>
      <c r="G16" s="4254"/>
      <c r="H16" s="4254"/>
      <c r="I16" s="4254"/>
      <c r="J16" s="4254"/>
      <c r="K16" s="4254"/>
      <c r="L16" s="4254"/>
      <c r="M16" s="4254"/>
      <c r="N16" s="4254"/>
      <c r="O16" s="4254"/>
      <c r="P16" s="4254"/>
      <c r="Q16" s="171" t="s">
        <v>607</v>
      </c>
      <c r="R16" s="172">
        <v>0</v>
      </c>
      <c r="S16" s="172"/>
      <c r="T16" s="172">
        <v>652</v>
      </c>
      <c r="U16" s="172"/>
      <c r="V16" s="172">
        <v>0</v>
      </c>
      <c r="W16" s="172"/>
    </row>
    <row r="17" spans="2:23" ht="12" customHeight="1">
      <c r="B17" s="161"/>
      <c r="C17" s="168"/>
      <c r="D17" s="8" t="s">
        <v>1708</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1709</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1710</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1711</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1712</v>
      </c>
      <c r="E21" s="8"/>
      <c r="F21" s="8"/>
      <c r="G21" s="8"/>
      <c r="H21" s="8"/>
      <c r="I21" s="8"/>
      <c r="J21" s="8"/>
      <c r="K21" s="8"/>
      <c r="L21" s="8"/>
      <c r="M21" s="8"/>
      <c r="N21" s="8"/>
      <c r="O21" s="8"/>
      <c r="P21" s="8"/>
      <c r="Q21" s="171" t="s">
        <v>503</v>
      </c>
      <c r="R21" s="172"/>
      <c r="S21" s="172"/>
      <c r="T21" s="172"/>
      <c r="U21" s="172"/>
      <c r="V21" s="172"/>
      <c r="W21" s="172"/>
    </row>
    <row r="22" spans="2:23" ht="12" customHeight="1">
      <c r="B22" s="158" t="s">
        <v>1713</v>
      </c>
      <c r="C22" s="168"/>
      <c r="D22" s="8" t="s">
        <v>1714</v>
      </c>
      <c r="E22" s="8"/>
      <c r="F22" s="8"/>
      <c r="G22" s="8"/>
      <c r="H22" s="8"/>
      <c r="I22" s="8"/>
      <c r="J22" s="8"/>
      <c r="K22" s="8"/>
      <c r="L22" s="8"/>
      <c r="M22" s="8"/>
      <c r="N22" s="8"/>
      <c r="O22" s="8"/>
      <c r="P22" s="8"/>
      <c r="Q22" s="171" t="s">
        <v>142</v>
      </c>
      <c r="R22" s="172"/>
      <c r="S22" s="172"/>
      <c r="T22" s="172"/>
      <c r="U22" s="172"/>
      <c r="V22" s="172"/>
      <c r="W22" s="172"/>
    </row>
    <row r="23" spans="2:23" ht="12" customHeight="1">
      <c r="B23" s="162" t="s">
        <v>1715</v>
      </c>
      <c r="C23" s="168"/>
      <c r="D23" s="8" t="s">
        <v>1716</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1717</v>
      </c>
      <c r="E25" s="43"/>
      <c r="F25" s="43"/>
      <c r="G25" s="43"/>
      <c r="H25" s="43"/>
      <c r="I25" s="43"/>
      <c r="J25" s="43"/>
      <c r="K25" s="43"/>
      <c r="L25" s="43"/>
      <c r="M25" s="43"/>
      <c r="N25" s="43"/>
      <c r="O25" s="43"/>
      <c r="P25" s="43"/>
      <c r="Q25" s="166" t="s">
        <v>456</v>
      </c>
      <c r="R25" s="174">
        <v>0</v>
      </c>
      <c r="S25" s="174"/>
      <c r="T25" s="174">
        <v>0</v>
      </c>
      <c r="U25" s="174"/>
      <c r="V25" s="174">
        <v>0</v>
      </c>
      <c r="W25" s="172"/>
    </row>
    <row r="26" spans="2:23" ht="12" customHeight="1">
      <c r="B26" s="161"/>
      <c r="D26" s="11" t="s">
        <v>1718</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0</v>
      </c>
      <c r="S27" s="167"/>
      <c r="T27" s="167">
        <v>0</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1719</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1720</v>
      </c>
      <c r="E30" s="8"/>
      <c r="F30" s="8"/>
      <c r="G30" s="8"/>
      <c r="H30" s="8"/>
      <c r="I30" s="8"/>
      <c r="J30" s="8"/>
      <c r="K30" s="8"/>
      <c r="L30" s="8"/>
      <c r="M30" s="8"/>
      <c r="N30" s="8"/>
      <c r="O30" s="8"/>
      <c r="P30" s="8"/>
      <c r="Q30" s="171" t="s">
        <v>464</v>
      </c>
      <c r="R30" s="172">
        <v>975</v>
      </c>
      <c r="S30" s="172"/>
      <c r="T30" s="172">
        <v>1313</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18821</v>
      </c>
      <c r="S31" s="172"/>
      <c r="T31" s="172">
        <v>5760</v>
      </c>
      <c r="U31" s="172"/>
      <c r="V31" s="172">
        <v>0</v>
      </c>
      <c r="W31" s="172"/>
    </row>
    <row r="32" spans="2:23" ht="12" customHeight="1">
      <c r="B32" s="159"/>
      <c r="C32" s="192"/>
      <c r="D32" s="3720" t="s">
        <v>1721</v>
      </c>
      <c r="E32" s="3720"/>
      <c r="F32" s="3720"/>
      <c r="G32" s="3720"/>
      <c r="H32" s="3720"/>
      <c r="I32" s="3720"/>
      <c r="J32" s="3720"/>
      <c r="K32" s="3720"/>
      <c r="L32" s="3720"/>
      <c r="M32" s="3720"/>
      <c r="N32" s="3720"/>
      <c r="O32" s="3720"/>
      <c r="P32" s="3720"/>
      <c r="Q32" s="194" t="s">
        <v>104</v>
      </c>
      <c r="R32" s="174">
        <v>392231</v>
      </c>
      <c r="S32" s="174"/>
      <c r="T32" s="174">
        <v>448666</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1722</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1723</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1609</v>
      </c>
      <c r="S9" s="1418" t="s">
        <v>1699</v>
      </c>
      <c r="T9" s="1754" t="s">
        <v>1700</v>
      </c>
    </row>
    <row r="10" spans="2:26" ht="12" customHeight="1">
      <c r="B10" s="158" t="s">
        <v>196</v>
      </c>
      <c r="R10" s="162" t="s">
        <v>131</v>
      </c>
      <c r="S10" s="183" t="s">
        <v>131</v>
      </c>
      <c r="T10" s="155" t="s">
        <v>1724</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1725</v>
      </c>
      <c r="E14" s="40"/>
      <c r="F14" s="40"/>
      <c r="G14" s="40"/>
      <c r="H14" s="40"/>
      <c r="I14" s="40"/>
      <c r="J14" s="40"/>
      <c r="K14" s="40"/>
      <c r="L14" s="40"/>
      <c r="M14" s="40"/>
      <c r="N14" s="40"/>
      <c r="O14" s="40"/>
      <c r="P14" s="40"/>
      <c r="Q14" s="166"/>
      <c r="R14" s="174"/>
      <c r="S14" s="174"/>
      <c r="T14" s="167"/>
    </row>
    <row r="15" spans="2:26" ht="12" customHeight="1">
      <c r="B15" s="161"/>
      <c r="C15" s="168"/>
      <c r="D15" s="43" t="s">
        <v>1726</v>
      </c>
      <c r="E15" s="43"/>
      <c r="F15" s="43"/>
      <c r="G15" s="43"/>
      <c r="H15" s="43"/>
      <c r="I15" s="43"/>
      <c r="J15" s="43"/>
      <c r="K15" s="43"/>
      <c r="L15" s="43"/>
      <c r="M15" s="43"/>
      <c r="N15" s="43"/>
      <c r="O15" s="43"/>
      <c r="P15" s="43"/>
      <c r="Q15" s="1755" t="s">
        <v>1727</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1728</v>
      </c>
      <c r="R16" s="172"/>
      <c r="S16" s="172"/>
      <c r="T16" s="172"/>
    </row>
    <row r="17" spans="2:20" ht="12" customHeight="1">
      <c r="B17" s="161"/>
      <c r="D17" s="8" t="s">
        <v>1534</v>
      </c>
      <c r="E17" s="8"/>
      <c r="F17" s="8"/>
      <c r="G17" s="8"/>
      <c r="H17" s="8"/>
      <c r="I17" s="8"/>
      <c r="J17" s="8"/>
      <c r="K17" s="8"/>
      <c r="L17" s="8"/>
      <c r="M17" s="8"/>
      <c r="N17" s="8"/>
      <c r="O17" s="8"/>
      <c r="P17" s="8"/>
      <c r="Q17" s="1756" t="s">
        <v>1729</v>
      </c>
      <c r="R17" s="172"/>
      <c r="S17" s="172"/>
      <c r="T17" s="172"/>
    </row>
    <row r="18" spans="2:20" ht="12" customHeight="1">
      <c r="B18" s="158"/>
      <c r="C18" s="163"/>
      <c r="D18" s="3948" t="s">
        <v>1730</v>
      </c>
      <c r="E18" s="7"/>
      <c r="F18" s="7"/>
      <c r="G18" s="7"/>
      <c r="H18" s="7"/>
      <c r="I18" s="7"/>
      <c r="J18" s="7"/>
      <c r="K18" s="7"/>
      <c r="L18" s="7"/>
      <c r="M18" s="7"/>
      <c r="N18" s="7"/>
      <c r="O18" s="7"/>
      <c r="P18" s="7"/>
      <c r="Q18" s="1757" t="s">
        <v>1731</v>
      </c>
      <c r="R18" s="167"/>
      <c r="S18" s="167"/>
      <c r="T18" s="167"/>
    </row>
    <row r="19" spans="2:20" ht="12" customHeight="1">
      <c r="B19" s="158">
        <v>40.08</v>
      </c>
      <c r="C19" s="168"/>
      <c r="D19" s="3939" t="s">
        <v>1732</v>
      </c>
      <c r="E19" s="8"/>
      <c r="F19" s="8"/>
      <c r="G19" s="8"/>
      <c r="H19" s="8"/>
      <c r="I19" s="8"/>
      <c r="J19" s="8"/>
      <c r="K19" s="8"/>
      <c r="L19" s="8"/>
      <c r="M19" s="8"/>
      <c r="N19" s="8"/>
      <c r="O19" s="8"/>
      <c r="P19" s="8"/>
      <c r="Q19" s="1757" t="s">
        <v>1733</v>
      </c>
      <c r="R19" s="172"/>
      <c r="S19" s="172"/>
      <c r="T19" s="172"/>
    </row>
    <row r="20" spans="2:20" ht="12" customHeight="1">
      <c r="B20" s="158">
        <v>40.840000000000003</v>
      </c>
      <c r="C20" s="1758"/>
      <c r="D20" s="4258" t="s">
        <v>1734</v>
      </c>
      <c r="E20" s="11"/>
      <c r="F20" s="11"/>
      <c r="G20" s="11"/>
      <c r="H20" s="11"/>
      <c r="I20" s="11"/>
      <c r="J20" s="11"/>
      <c r="K20" s="11"/>
      <c r="L20" s="11"/>
      <c r="M20" s="11"/>
      <c r="N20" s="11"/>
      <c r="O20" s="11"/>
      <c r="P20" s="11"/>
      <c r="Q20" s="1759"/>
      <c r="R20" s="1231"/>
      <c r="S20" s="1231"/>
      <c r="T20" s="1231"/>
    </row>
    <row r="21" spans="2:20" ht="12" customHeight="1">
      <c r="B21" s="158"/>
      <c r="C21" s="188"/>
      <c r="E21" s="7" t="s">
        <v>1735</v>
      </c>
      <c r="F21" s="7"/>
      <c r="G21" s="7"/>
      <c r="H21" s="7"/>
      <c r="I21" s="7"/>
      <c r="J21" s="7"/>
      <c r="K21" s="7"/>
      <c r="L21" s="7"/>
      <c r="M21" s="7"/>
      <c r="N21" s="7"/>
      <c r="O21" s="7"/>
      <c r="P21" s="7"/>
      <c r="Q21" s="1757" t="s">
        <v>1736</v>
      </c>
      <c r="R21" s="174"/>
      <c r="S21" s="174"/>
      <c r="T21" s="174"/>
    </row>
    <row r="22" spans="2:20" ht="12" customHeight="1">
      <c r="B22" s="158" t="s">
        <v>1713</v>
      </c>
      <c r="C22" s="188"/>
      <c r="E22" s="8" t="s">
        <v>1737</v>
      </c>
      <c r="F22" s="8"/>
      <c r="G22" s="8"/>
      <c r="H22" s="8"/>
      <c r="I22" s="8"/>
      <c r="J22" s="8"/>
      <c r="K22" s="8"/>
      <c r="L22" s="8"/>
      <c r="M22" s="8"/>
      <c r="N22" s="8"/>
      <c r="O22" s="8"/>
      <c r="P22" s="8"/>
      <c r="Q22" s="1757" t="s">
        <v>1738</v>
      </c>
      <c r="R22" s="172"/>
      <c r="S22" s="172"/>
      <c r="T22" s="172"/>
    </row>
    <row r="23" spans="2:20" ht="12" customHeight="1">
      <c r="B23" s="162" t="s">
        <v>1715</v>
      </c>
      <c r="C23" s="188"/>
      <c r="E23" s="8" t="s">
        <v>1739</v>
      </c>
      <c r="F23" s="8"/>
      <c r="G23" s="8"/>
      <c r="H23" s="8"/>
      <c r="I23" s="8"/>
      <c r="J23" s="8"/>
      <c r="K23" s="8"/>
      <c r="L23" s="8"/>
      <c r="M23" s="8"/>
      <c r="N23" s="8"/>
      <c r="O23" s="8"/>
      <c r="P23" s="8"/>
      <c r="Q23" s="1757" t="s">
        <v>1740</v>
      </c>
      <c r="R23" s="172"/>
      <c r="S23" s="172"/>
      <c r="T23" s="172"/>
    </row>
    <row r="24" spans="2:20" ht="12" customHeight="1">
      <c r="B24" s="162"/>
      <c r="C24" s="163"/>
      <c r="D24" s="7" t="s">
        <v>1741</v>
      </c>
      <c r="E24" s="8"/>
      <c r="F24" s="8"/>
      <c r="G24" s="8"/>
      <c r="H24" s="8"/>
      <c r="I24" s="8"/>
      <c r="J24" s="8"/>
      <c r="K24" s="8"/>
      <c r="L24" s="8"/>
      <c r="M24" s="8"/>
      <c r="N24" s="8"/>
      <c r="O24" s="8"/>
      <c r="P24" s="8"/>
      <c r="Q24" s="1757" t="s">
        <v>1742</v>
      </c>
      <c r="R24" s="174"/>
      <c r="S24" s="174"/>
      <c r="T24" s="172"/>
    </row>
    <row r="25" spans="2:20" ht="12" customHeight="1">
      <c r="B25" s="162"/>
      <c r="C25" s="1758"/>
      <c r="D25" s="4258" t="s">
        <v>1743</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1744</v>
      </c>
      <c r="F26" s="40"/>
      <c r="G26" s="40"/>
      <c r="H26" s="40"/>
      <c r="I26" s="40"/>
      <c r="J26" s="40"/>
      <c r="K26" s="40"/>
      <c r="L26" s="40"/>
      <c r="M26" s="40"/>
      <c r="N26" s="40"/>
      <c r="O26" s="40"/>
      <c r="P26" s="40"/>
      <c r="Q26" s="1757" t="s">
        <v>1745</v>
      </c>
      <c r="R26" s="174"/>
      <c r="S26" s="174"/>
      <c r="T26" s="174"/>
    </row>
    <row r="27" spans="2:20" ht="12" customHeight="1">
      <c r="B27" s="161"/>
      <c r="E27" s="8" t="s">
        <v>1746</v>
      </c>
      <c r="F27" s="8"/>
      <c r="G27" s="8"/>
      <c r="H27" s="8"/>
      <c r="I27" s="8"/>
      <c r="J27" s="8"/>
      <c r="K27" s="8"/>
      <c r="L27" s="8"/>
      <c r="M27" s="8"/>
      <c r="N27" s="8"/>
      <c r="O27" s="8"/>
      <c r="P27" s="8"/>
      <c r="Q27" s="1756" t="s">
        <v>1747</v>
      </c>
      <c r="R27" s="172"/>
      <c r="S27" s="172"/>
      <c r="T27" s="172"/>
    </row>
    <row r="28" spans="2:20" ht="12" customHeight="1">
      <c r="B28" s="162"/>
      <c r="C28" s="188"/>
      <c r="E28" s="7" t="s">
        <v>1748</v>
      </c>
      <c r="F28" s="7"/>
      <c r="G28" s="7"/>
      <c r="H28" s="7"/>
      <c r="I28" s="7"/>
      <c r="J28" s="7"/>
      <c r="K28" s="7"/>
      <c r="L28" s="7"/>
      <c r="M28" s="7"/>
      <c r="N28" s="7"/>
      <c r="O28" s="7"/>
      <c r="P28" s="7"/>
      <c r="Q28" s="1757" t="s">
        <v>1749</v>
      </c>
      <c r="R28" s="167"/>
      <c r="S28" s="167"/>
      <c r="T28" s="167"/>
    </row>
    <row r="29" spans="2:20" ht="12" customHeight="1">
      <c r="B29" s="161"/>
      <c r="C29" s="163"/>
      <c r="D29" s="164" t="s">
        <v>1750</v>
      </c>
      <c r="E29" s="169"/>
      <c r="F29" s="169"/>
      <c r="G29" s="169"/>
      <c r="H29" s="169"/>
      <c r="I29" s="169"/>
      <c r="J29" s="169"/>
      <c r="K29" s="169"/>
      <c r="L29" s="169"/>
      <c r="M29" s="169"/>
      <c r="N29" s="169"/>
      <c r="O29" s="169"/>
      <c r="P29" s="169"/>
      <c r="Q29" s="1757" t="s">
        <v>1751</v>
      </c>
      <c r="R29" s="172"/>
      <c r="S29" s="172"/>
      <c r="T29" s="172"/>
    </row>
    <row r="30" spans="2:20" ht="12" customHeight="1">
      <c r="B30" s="161"/>
      <c r="C30" s="168"/>
      <c r="D30" s="3939" t="s">
        <v>1752</v>
      </c>
      <c r="E30" s="3939"/>
      <c r="F30" s="3939"/>
      <c r="G30" s="3939"/>
      <c r="H30" s="3939"/>
      <c r="I30" s="3939"/>
      <c r="J30" s="3939"/>
      <c r="K30" s="3939"/>
      <c r="L30" s="3939"/>
      <c r="M30" s="3939"/>
      <c r="N30" s="3939"/>
      <c r="O30" s="3939"/>
      <c r="P30" s="3939"/>
      <c r="Q30" s="1757" t="s">
        <v>1753</v>
      </c>
      <c r="R30" s="172"/>
      <c r="S30" s="172"/>
      <c r="T30" s="172"/>
    </row>
    <row r="31" spans="2:20" ht="12" customHeight="1">
      <c r="B31" s="162"/>
      <c r="C31" s="168"/>
      <c r="D31" s="3939" t="s">
        <v>1754</v>
      </c>
      <c r="E31" s="3939"/>
      <c r="F31" s="3939"/>
      <c r="G31" s="3939"/>
      <c r="H31" s="3939"/>
      <c r="I31" s="3939"/>
      <c r="J31" s="3939"/>
      <c r="K31" s="3939"/>
      <c r="L31" s="3939"/>
      <c r="M31" s="3939"/>
      <c r="N31" s="3939"/>
      <c r="O31" s="3939"/>
      <c r="P31" s="3939"/>
      <c r="Q31" s="1757" t="s">
        <v>1755</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1756</v>
      </c>
      <c r="R32" s="172"/>
      <c r="S32" s="172"/>
      <c r="T32" s="172"/>
    </row>
    <row r="33" spans="2:20" ht="12" customHeight="1">
      <c r="B33" s="162"/>
      <c r="C33" s="168"/>
      <c r="D33" s="3939" t="s">
        <v>1757</v>
      </c>
      <c r="E33" s="3939"/>
      <c r="F33" s="3939"/>
      <c r="G33" s="3939"/>
      <c r="H33" s="3939"/>
      <c r="I33" s="3939"/>
      <c r="J33" s="3939"/>
      <c r="K33" s="3939"/>
      <c r="L33" s="3939"/>
      <c r="M33" s="3939"/>
      <c r="N33" s="3939"/>
      <c r="O33" s="3939"/>
      <c r="P33" s="3939"/>
      <c r="Q33" s="1757" t="s">
        <v>1758</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1759</v>
      </c>
      <c r="R34" s="172"/>
      <c r="S34" s="172"/>
      <c r="T34" s="172"/>
    </row>
    <row r="35" spans="2:20" ht="12" customHeight="1">
      <c r="B35" s="162"/>
      <c r="C35" s="168"/>
      <c r="D35" s="3939" t="s">
        <v>1760</v>
      </c>
      <c r="E35" s="3939"/>
      <c r="F35" s="3939"/>
      <c r="G35" s="3939"/>
      <c r="H35" s="3939"/>
      <c r="I35" s="3939"/>
      <c r="J35" s="3939"/>
      <c r="K35" s="3939"/>
      <c r="L35" s="3939"/>
      <c r="M35" s="3939"/>
      <c r="N35" s="3939"/>
      <c r="O35" s="3939"/>
      <c r="P35" s="3939"/>
      <c r="Q35" s="1757" t="s">
        <v>1761</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1762</v>
      </c>
      <c r="R36" s="172"/>
      <c r="S36" s="172"/>
      <c r="T36" s="172"/>
    </row>
    <row r="37" spans="2:20" ht="12" customHeight="1">
      <c r="B37" s="162"/>
      <c r="C37" s="1758"/>
      <c r="D37" s="4258" t="s">
        <v>1763</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1764</v>
      </c>
      <c r="F38" s="3948"/>
      <c r="G38" s="3948"/>
      <c r="H38" s="3948"/>
      <c r="I38" s="3948"/>
      <c r="J38" s="3948"/>
      <c r="K38" s="3948"/>
      <c r="L38" s="3948"/>
      <c r="M38" s="3948"/>
      <c r="N38" s="3948"/>
      <c r="O38" s="3948"/>
      <c r="P38" s="3948"/>
      <c r="Q38" s="1757" t="s">
        <v>1765</v>
      </c>
      <c r="R38" s="174"/>
      <c r="S38" s="174"/>
      <c r="T38" s="174"/>
    </row>
    <row r="39" spans="2:20" ht="12" customHeight="1">
      <c r="B39" s="162"/>
      <c r="C39" s="188"/>
      <c r="D39" s="1030"/>
      <c r="E39" s="3939" t="s">
        <v>1766</v>
      </c>
      <c r="F39" s="3939"/>
      <c r="G39" s="3939"/>
      <c r="H39" s="3939"/>
      <c r="I39" s="3939"/>
      <c r="J39" s="3939"/>
      <c r="K39" s="3939"/>
      <c r="L39" s="3939"/>
      <c r="M39" s="3939"/>
      <c r="N39" s="3939"/>
      <c r="O39" s="3939"/>
      <c r="P39" s="3939"/>
      <c r="Q39" s="1757" t="s">
        <v>1767</v>
      </c>
      <c r="R39" s="172"/>
      <c r="S39" s="172"/>
      <c r="T39" s="172"/>
    </row>
    <row r="40" spans="2:20" ht="12" customHeight="1">
      <c r="B40" s="162"/>
      <c r="C40" s="163"/>
      <c r="D40" s="3948" t="s">
        <v>1768</v>
      </c>
      <c r="E40" s="3939"/>
      <c r="F40" s="3939"/>
      <c r="G40" s="3939"/>
      <c r="H40" s="3939"/>
      <c r="I40" s="3939"/>
      <c r="J40" s="3939"/>
      <c r="K40" s="3939"/>
      <c r="L40" s="3939"/>
      <c r="M40" s="3939"/>
      <c r="N40" s="3939"/>
      <c r="O40" s="3939"/>
      <c r="P40" s="3939"/>
      <c r="Q40" s="1757" t="s">
        <v>1769</v>
      </c>
      <c r="R40" s="172"/>
      <c r="S40" s="172"/>
      <c r="T40" s="172"/>
    </row>
    <row r="41" spans="2:20" ht="12" customHeight="1">
      <c r="B41" s="162"/>
      <c r="C41" s="168"/>
      <c r="D41" s="3939" t="s">
        <v>1770</v>
      </c>
      <c r="E41" s="3939"/>
      <c r="F41" s="3939"/>
      <c r="G41" s="3939"/>
      <c r="H41" s="3939"/>
      <c r="I41" s="3939"/>
      <c r="J41" s="3939"/>
      <c r="K41" s="3939"/>
      <c r="L41" s="3939"/>
      <c r="M41" s="3939"/>
      <c r="N41" s="3939"/>
      <c r="O41" s="3939"/>
      <c r="P41" s="3939"/>
      <c r="Q41" s="1757" t="s">
        <v>1771</v>
      </c>
      <c r="R41" s="172"/>
      <c r="S41" s="172"/>
      <c r="T41" s="172"/>
    </row>
    <row r="42" spans="2:20" ht="12" customHeight="1">
      <c r="B42" s="162"/>
      <c r="C42" s="1758"/>
      <c r="D42" s="4258" t="s">
        <v>1772</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1773</v>
      </c>
      <c r="F43" s="3948"/>
      <c r="G43" s="3948"/>
      <c r="H43" s="3948"/>
      <c r="I43" s="3948"/>
      <c r="J43" s="3948"/>
      <c r="K43" s="3948"/>
      <c r="L43" s="3948"/>
      <c r="M43" s="3948"/>
      <c r="N43" s="3948"/>
      <c r="O43" s="3948"/>
      <c r="P43" s="3948"/>
      <c r="Q43" s="1757" t="s">
        <v>1774</v>
      </c>
      <c r="R43" s="174"/>
      <c r="S43" s="174"/>
      <c r="T43" s="174"/>
    </row>
    <row r="44" spans="2:20" ht="12" customHeight="1">
      <c r="B44" s="162"/>
      <c r="C44" s="188"/>
      <c r="D44" s="1030"/>
      <c r="E44" s="3939" t="s">
        <v>1775</v>
      </c>
      <c r="F44" s="3939"/>
      <c r="G44" s="3939"/>
      <c r="H44" s="3939"/>
      <c r="I44" s="3939"/>
      <c r="J44" s="3939"/>
      <c r="K44" s="3939"/>
      <c r="L44" s="3939"/>
      <c r="M44" s="3939"/>
      <c r="N44" s="3939"/>
      <c r="O44" s="3939"/>
      <c r="P44" s="3939"/>
      <c r="Q44" s="1757" t="s">
        <v>1776</v>
      </c>
      <c r="R44" s="172"/>
      <c r="S44" s="172"/>
      <c r="T44" s="172"/>
    </row>
    <row r="45" spans="2:20" ht="12" customHeight="1">
      <c r="B45" s="162"/>
      <c r="C45" s="188"/>
      <c r="D45" s="1030"/>
      <c r="E45" s="3939" t="s">
        <v>1777</v>
      </c>
      <c r="F45" s="3939"/>
      <c r="G45" s="3939"/>
      <c r="H45" s="3939"/>
      <c r="I45" s="3939"/>
      <c r="J45" s="3939"/>
      <c r="K45" s="3939"/>
      <c r="L45" s="3939"/>
      <c r="M45" s="3939"/>
      <c r="N45" s="3939"/>
      <c r="O45" s="3939"/>
      <c r="P45" s="3939"/>
      <c r="Q45" s="1756" t="s">
        <v>1778</v>
      </c>
      <c r="R45" s="172"/>
      <c r="S45" s="172"/>
      <c r="T45" s="172"/>
    </row>
    <row r="46" spans="2:20" ht="12" customHeight="1">
      <c r="B46" s="162"/>
      <c r="C46" s="188"/>
      <c r="D46" s="1030"/>
      <c r="E46" s="3939" t="s">
        <v>1779</v>
      </c>
      <c r="F46" s="3939"/>
      <c r="G46" s="3939"/>
      <c r="H46" s="3939"/>
      <c r="I46" s="3939"/>
      <c r="J46" s="3939"/>
      <c r="K46" s="3939"/>
      <c r="L46" s="3939"/>
      <c r="M46" s="3939"/>
      <c r="N46" s="3939"/>
      <c r="O46" s="3939"/>
      <c r="P46" s="3939"/>
      <c r="Q46" s="1757" t="s">
        <v>1780</v>
      </c>
      <c r="R46" s="172"/>
      <c r="S46" s="172"/>
      <c r="T46" s="172"/>
    </row>
    <row r="47" spans="2:20" ht="12" customHeight="1">
      <c r="B47" s="162"/>
      <c r="C47" s="163"/>
      <c r="D47" s="3948" t="s">
        <v>1781</v>
      </c>
      <c r="E47" s="3939"/>
      <c r="F47" s="3939"/>
      <c r="G47" s="3939"/>
      <c r="H47" s="3939"/>
      <c r="I47" s="3939"/>
      <c r="J47" s="3939"/>
      <c r="K47" s="3939"/>
      <c r="L47" s="3939"/>
      <c r="M47" s="3939"/>
      <c r="N47" s="3939"/>
      <c r="O47" s="3939"/>
      <c r="P47" s="3939"/>
      <c r="Q47" s="1757" t="s">
        <v>1782</v>
      </c>
      <c r="R47" s="172"/>
      <c r="S47" s="172"/>
      <c r="T47" s="172"/>
    </row>
    <row r="48" spans="2:20" ht="12" customHeight="1">
      <c r="B48" s="162"/>
      <c r="C48" s="1758"/>
      <c r="D48" s="4258" t="s">
        <v>1535</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1674</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1783</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1773</v>
      </c>
      <c r="F51" s="3948"/>
      <c r="G51" s="3948"/>
      <c r="H51" s="3948"/>
      <c r="I51" s="3948"/>
      <c r="J51" s="3948"/>
      <c r="K51" s="3948"/>
      <c r="L51" s="3948"/>
      <c r="M51" s="3948"/>
      <c r="N51" s="3948"/>
      <c r="O51" s="3948"/>
      <c r="P51" s="3948"/>
      <c r="Q51" s="1757" t="s">
        <v>1784</v>
      </c>
      <c r="R51" s="174"/>
      <c r="S51" s="174"/>
      <c r="T51" s="174"/>
    </row>
    <row r="52" spans="2:20" ht="12" customHeight="1">
      <c r="B52" s="162"/>
      <c r="C52" s="188"/>
      <c r="D52" s="1030"/>
      <c r="E52" s="3939" t="s">
        <v>1785</v>
      </c>
      <c r="F52" s="3939"/>
      <c r="G52" s="3939"/>
      <c r="H52" s="3939"/>
      <c r="I52" s="3939"/>
      <c r="J52" s="3939"/>
      <c r="K52" s="3939"/>
      <c r="L52" s="3939"/>
      <c r="M52" s="3939"/>
      <c r="N52" s="3939"/>
      <c r="O52" s="3939"/>
      <c r="P52" s="3939"/>
      <c r="Q52" s="1757" t="s">
        <v>1786</v>
      </c>
      <c r="R52" s="172"/>
      <c r="S52" s="172"/>
      <c r="T52" s="172"/>
    </row>
    <row r="53" spans="2:20" ht="12" customHeight="1">
      <c r="B53" s="162"/>
      <c r="C53" s="188"/>
      <c r="D53" s="1030"/>
      <c r="E53" s="3939" t="s">
        <v>1787</v>
      </c>
      <c r="F53" s="3939"/>
      <c r="G53" s="3939"/>
      <c r="H53" s="3939"/>
      <c r="I53" s="3939"/>
      <c r="J53" s="3939"/>
      <c r="K53" s="3939"/>
      <c r="L53" s="3939"/>
      <c r="M53" s="3939"/>
      <c r="N53" s="3939"/>
      <c r="O53" s="3939"/>
      <c r="P53" s="3939"/>
      <c r="Q53" s="1756" t="s">
        <v>1788</v>
      </c>
      <c r="R53" s="172"/>
      <c r="S53" s="172"/>
      <c r="T53" s="172"/>
    </row>
    <row r="54" spans="2:20" ht="12" customHeight="1">
      <c r="B54" s="162"/>
      <c r="C54" s="188"/>
      <c r="D54" s="1030"/>
      <c r="E54" s="3939" t="s">
        <v>1789</v>
      </c>
      <c r="F54" s="3939"/>
      <c r="G54" s="3939"/>
      <c r="H54" s="3939"/>
      <c r="I54" s="3939"/>
      <c r="J54" s="3939"/>
      <c r="K54" s="3939"/>
      <c r="L54" s="3939"/>
      <c r="M54" s="3939"/>
      <c r="N54" s="3939"/>
      <c r="O54" s="3939"/>
      <c r="P54" s="3939"/>
      <c r="Q54" s="1756" t="s">
        <v>1790</v>
      </c>
      <c r="R54" s="172"/>
      <c r="S54" s="172"/>
      <c r="T54" s="172"/>
    </row>
    <row r="55" spans="2:20" ht="12" customHeight="1">
      <c r="B55" s="162"/>
      <c r="C55" s="188"/>
      <c r="D55" s="1030"/>
      <c r="E55" s="3939" t="s">
        <v>1791</v>
      </c>
      <c r="F55" s="3939"/>
      <c r="G55" s="3939"/>
      <c r="H55" s="3939"/>
      <c r="I55" s="3939"/>
      <c r="J55" s="3939"/>
      <c r="K55" s="3939"/>
      <c r="L55" s="3939"/>
      <c r="M55" s="3939"/>
      <c r="N55" s="3939"/>
      <c r="O55" s="3939"/>
      <c r="P55" s="3939"/>
      <c r="Q55" s="1756" t="s">
        <v>1792</v>
      </c>
      <c r="R55" s="172"/>
      <c r="S55" s="172"/>
      <c r="T55" s="172"/>
    </row>
    <row r="56" spans="2:20" ht="12" customHeight="1">
      <c r="B56" s="162"/>
      <c r="C56" s="163"/>
      <c r="D56" s="3948" t="s">
        <v>1793</v>
      </c>
      <c r="E56" s="3939"/>
      <c r="F56" s="3939"/>
      <c r="G56" s="3939"/>
      <c r="H56" s="3939"/>
      <c r="I56" s="3939"/>
      <c r="J56" s="3939"/>
      <c r="K56" s="3939"/>
      <c r="L56" s="3939"/>
      <c r="M56" s="3939"/>
      <c r="N56" s="3939"/>
      <c r="O56" s="3939"/>
      <c r="P56" s="3939"/>
      <c r="Q56" s="1756" t="s">
        <v>1794</v>
      </c>
      <c r="R56" s="172"/>
      <c r="S56" s="172"/>
      <c r="T56" s="172"/>
    </row>
    <row r="57" spans="2:20" ht="12" customHeight="1">
      <c r="B57" s="162"/>
      <c r="C57" s="1758"/>
      <c r="D57" s="4258" t="s">
        <v>1795</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1796</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1797</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1798</v>
      </c>
      <c r="R60" s="172"/>
      <c r="S60" s="172"/>
      <c r="T60" s="172"/>
    </row>
    <row r="61" spans="2:20" ht="12" customHeight="1">
      <c r="B61" s="162"/>
      <c r="C61" s="188"/>
      <c r="D61" s="1030"/>
      <c r="E61" s="3939" t="s">
        <v>1799</v>
      </c>
      <c r="F61" s="3939"/>
      <c r="G61" s="3939"/>
      <c r="H61" s="3939"/>
      <c r="I61" s="3939"/>
      <c r="J61" s="3939"/>
      <c r="K61" s="3939"/>
      <c r="L61" s="3939"/>
      <c r="M61" s="3939"/>
      <c r="N61" s="3939"/>
      <c r="O61" s="3939"/>
      <c r="P61" s="3939"/>
      <c r="Q61" s="1757" t="s">
        <v>1800</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1801</v>
      </c>
      <c r="R62" s="172"/>
      <c r="S62" s="172"/>
      <c r="T62" s="172"/>
    </row>
    <row r="63" spans="2:20" ht="12" customHeight="1">
      <c r="B63" s="162"/>
      <c r="C63" s="188"/>
      <c r="D63" s="1030"/>
      <c r="E63" s="3939" t="s">
        <v>1802</v>
      </c>
      <c r="F63" s="3939"/>
      <c r="G63" s="3939"/>
      <c r="H63" s="3939"/>
      <c r="I63" s="3939"/>
      <c r="J63" s="3939"/>
      <c r="K63" s="3939"/>
      <c r="L63" s="3939"/>
      <c r="M63" s="3939"/>
      <c r="N63" s="3939"/>
      <c r="O63" s="3939"/>
      <c r="P63" s="3939"/>
      <c r="Q63" s="1757" t="s">
        <v>1803</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1804</v>
      </c>
      <c r="R64" s="172"/>
      <c r="S64" s="172"/>
      <c r="T64" s="172"/>
    </row>
    <row r="65" spans="2:20" ht="12" customHeight="1">
      <c r="B65" s="162"/>
      <c r="C65" s="163"/>
      <c r="D65" s="3948" t="s">
        <v>1805</v>
      </c>
      <c r="E65" s="3939"/>
      <c r="F65" s="3939"/>
      <c r="G65" s="3939"/>
      <c r="H65" s="3939"/>
      <c r="I65" s="3939"/>
      <c r="J65" s="3939"/>
      <c r="K65" s="3939"/>
      <c r="L65" s="3939"/>
      <c r="M65" s="3939"/>
      <c r="N65" s="3939"/>
      <c r="O65" s="3939"/>
      <c r="P65" s="3939"/>
      <c r="Q65" s="1757" t="s">
        <v>1806</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1807</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1808</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1809</v>
      </c>
      <c r="R68" s="172"/>
      <c r="S68" s="172"/>
      <c r="T68" s="172"/>
    </row>
    <row r="69" spans="2:20" ht="12" customHeight="1">
      <c r="B69" s="162"/>
      <c r="C69" s="1758"/>
      <c r="D69" s="4258" t="s">
        <v>1682</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1810</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1811</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1812</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1813</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1814</v>
      </c>
      <c r="R74" s="172"/>
      <c r="S74" s="172"/>
      <c r="T74" s="172"/>
    </row>
    <row r="75" spans="2:20" ht="12" customHeight="1">
      <c r="B75" s="162"/>
      <c r="C75" s="163"/>
      <c r="D75" s="3948" t="s">
        <v>1815</v>
      </c>
      <c r="E75" s="3939"/>
      <c r="F75" s="3939"/>
      <c r="G75" s="3939"/>
      <c r="H75" s="3939"/>
      <c r="I75" s="3939"/>
      <c r="J75" s="3939"/>
      <c r="K75" s="3939"/>
      <c r="L75" s="3939"/>
      <c r="M75" s="3939"/>
      <c r="N75" s="3939"/>
      <c r="O75" s="3939"/>
      <c r="P75" s="3939"/>
      <c r="Q75" s="1756" t="s">
        <v>1816</v>
      </c>
      <c r="R75" s="172"/>
      <c r="S75" s="172"/>
      <c r="T75" s="172"/>
    </row>
    <row r="76" spans="2:20" ht="12" customHeight="1">
      <c r="B76" s="159"/>
      <c r="C76" s="192"/>
      <c r="D76" s="3720" t="s">
        <v>1817</v>
      </c>
      <c r="E76" s="3720"/>
      <c r="F76" s="3720"/>
      <c r="G76" s="3720"/>
      <c r="H76" s="3720"/>
      <c r="I76" s="3720"/>
      <c r="J76" s="3720"/>
      <c r="K76" s="3720"/>
      <c r="L76" s="3720"/>
      <c r="M76" s="3720"/>
      <c r="N76" s="3720"/>
      <c r="O76" s="3720"/>
      <c r="P76" s="3720"/>
      <c r="Q76" s="1760" t="s">
        <v>1818</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1819</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1699</v>
      </c>
      <c r="N7" s="4274"/>
      <c r="O7" s="4274"/>
      <c r="P7" s="4274"/>
      <c r="Q7" s="4274"/>
      <c r="R7" s="4275"/>
    </row>
    <row r="8" spans="2:18" s="1762" customFormat="1" ht="15" customHeight="1">
      <c r="B8" s="1764"/>
      <c r="C8" s="1765"/>
      <c r="D8" s="1765"/>
      <c r="E8" s="1765"/>
      <c r="F8" s="1766"/>
      <c r="G8" s="1767" t="s">
        <v>1820</v>
      </c>
      <c r="H8" s="1767" t="s">
        <v>1821</v>
      </c>
      <c r="I8" s="4279" t="s">
        <v>1822</v>
      </c>
      <c r="J8" s="4280"/>
      <c r="K8" s="4281"/>
      <c r="L8" s="1768" t="s">
        <v>919</v>
      </c>
      <c r="M8" s="1767" t="s">
        <v>1820</v>
      </c>
      <c r="N8" s="1767" t="s">
        <v>1821</v>
      </c>
      <c r="O8" s="4279" t="s">
        <v>1822</v>
      </c>
      <c r="P8" s="4280"/>
      <c r="Q8" s="4281"/>
      <c r="R8" s="1768" t="s">
        <v>919</v>
      </c>
    </row>
    <row r="9" spans="2:18" s="1762" customFormat="1" ht="15" customHeight="1">
      <c r="B9" s="1769"/>
      <c r="C9" s="1770"/>
      <c r="D9" s="1770"/>
      <c r="E9" s="1770"/>
      <c r="F9" s="1771"/>
      <c r="G9" s="1767" t="s">
        <v>1823</v>
      </c>
      <c r="H9" s="1767" t="s">
        <v>1824</v>
      </c>
      <c r="I9" s="1767" t="s">
        <v>1825</v>
      </c>
      <c r="J9" s="1767" t="s">
        <v>1826</v>
      </c>
      <c r="K9" s="1772" t="s">
        <v>1827</v>
      </c>
      <c r="L9" s="1768"/>
      <c r="M9" s="1767" t="s">
        <v>1823</v>
      </c>
      <c r="N9" s="1767" t="s">
        <v>1824</v>
      </c>
      <c r="O9" s="1767" t="s">
        <v>1828</v>
      </c>
      <c r="P9" s="1767" t="s">
        <v>1089</v>
      </c>
      <c r="Q9" s="1772" t="s">
        <v>491</v>
      </c>
      <c r="R9" s="1768"/>
    </row>
    <row r="10" spans="2:18" s="1762" customFormat="1" ht="15" customHeight="1">
      <c r="B10" s="1769"/>
      <c r="C10" s="1770"/>
      <c r="D10" s="1770"/>
      <c r="E10" s="1770"/>
      <c r="F10" s="1771"/>
      <c r="G10" s="1767" t="s">
        <v>1829</v>
      </c>
      <c r="H10" s="1767"/>
      <c r="I10" s="1767" t="s">
        <v>1830</v>
      </c>
      <c r="J10" s="1767"/>
      <c r="K10" s="1772"/>
      <c r="L10" s="1768"/>
      <c r="M10" s="1767" t="s">
        <v>1829</v>
      </c>
      <c r="N10" s="1767"/>
      <c r="O10" s="1767"/>
      <c r="P10" s="1767"/>
      <c r="Q10" s="1772"/>
      <c r="R10" s="1768"/>
    </row>
    <row r="11" spans="2:18" s="1762" customFormat="1" ht="15" customHeight="1">
      <c r="B11" s="1769"/>
      <c r="C11" s="1770"/>
      <c r="D11" s="1770"/>
      <c r="E11" s="1770"/>
      <c r="F11" s="1771"/>
      <c r="G11" s="1767" t="s">
        <v>1831</v>
      </c>
      <c r="H11" s="1767"/>
      <c r="I11" s="1767"/>
      <c r="J11" s="1767"/>
      <c r="K11" s="1772"/>
      <c r="L11" s="1768"/>
      <c r="M11" s="1767" t="s">
        <v>1831</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1832</v>
      </c>
      <c r="O12" s="1773" t="s">
        <v>1590</v>
      </c>
      <c r="P12" s="1773" t="s">
        <v>1833</v>
      </c>
      <c r="Q12" s="1773" t="s">
        <v>1834</v>
      </c>
      <c r="R12" s="1774" t="s">
        <v>1835</v>
      </c>
    </row>
    <row r="13" spans="2:18" s="1762" customFormat="1" ht="15" customHeight="1">
      <c r="B13" s="4284" t="s">
        <v>1836</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1837</v>
      </c>
      <c r="C14" s="4260"/>
      <c r="D14" s="4260"/>
      <c r="E14" s="4260"/>
      <c r="F14" s="1780" t="s">
        <v>1838</v>
      </c>
      <c r="G14" s="1781" t="s">
        <v>1839</v>
      </c>
      <c r="H14" s="1781" t="s">
        <v>1839</v>
      </c>
      <c r="I14" s="1781" t="s">
        <v>1839</v>
      </c>
      <c r="J14" s="1781"/>
      <c r="K14" s="1781"/>
      <c r="L14" s="1781" t="s">
        <v>1839</v>
      </c>
      <c r="M14" s="1781" t="s">
        <v>1839</v>
      </c>
      <c r="N14" s="1781" t="s">
        <v>1839</v>
      </c>
      <c r="O14" s="1781" t="s">
        <v>1839</v>
      </c>
      <c r="P14" s="1781"/>
      <c r="Q14" s="1781"/>
      <c r="R14" s="1781" t="s">
        <v>1839</v>
      </c>
    </row>
    <row r="15" spans="2:18" s="1762" customFormat="1" ht="15" customHeight="1">
      <c r="B15" s="4261" t="s">
        <v>1840</v>
      </c>
      <c r="C15" s="4262"/>
      <c r="D15" s="4262"/>
      <c r="E15" s="4262"/>
      <c r="F15" s="1784" t="s">
        <v>1841</v>
      </c>
      <c r="G15" s="1781"/>
      <c r="H15" s="1781"/>
      <c r="I15" s="1781"/>
      <c r="J15" s="1781"/>
      <c r="K15" s="1781"/>
      <c r="L15" s="1781"/>
      <c r="M15" s="1781"/>
      <c r="N15" s="1781"/>
      <c r="O15" s="1781"/>
      <c r="P15" s="1781"/>
      <c r="Q15" s="1781"/>
      <c r="R15" s="1781"/>
    </row>
    <row r="16" spans="2:18" s="1762" customFormat="1" ht="15" customHeight="1">
      <c r="B16" s="4282" t="s">
        <v>1842</v>
      </c>
      <c r="C16" s="4283"/>
      <c r="D16" s="4283"/>
      <c r="E16" s="4283"/>
      <c r="F16" s="1784" t="s">
        <v>1843</v>
      </c>
      <c r="G16" s="1786"/>
      <c r="H16" s="1786"/>
      <c r="I16" s="1786"/>
      <c r="J16" s="1786"/>
      <c r="K16" s="1786"/>
      <c r="L16" s="1786"/>
      <c r="M16" s="1786"/>
      <c r="N16" s="1786"/>
      <c r="O16" s="1786"/>
      <c r="P16" s="1786"/>
      <c r="Q16" s="1786"/>
      <c r="R16" s="1786"/>
    </row>
    <row r="17" spans="2:18" s="1762" customFormat="1" ht="15" customHeight="1">
      <c r="B17" s="4286" t="s">
        <v>1844</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1845</v>
      </c>
      <c r="F18" s="1780" t="s">
        <v>1756</v>
      </c>
      <c r="G18" s="1791"/>
      <c r="H18" s="1791"/>
      <c r="I18" s="1781"/>
      <c r="J18" s="1781"/>
      <c r="K18" s="1781"/>
      <c r="L18" s="1781"/>
      <c r="M18" s="1791"/>
      <c r="N18" s="1791"/>
      <c r="O18" s="1781"/>
      <c r="P18" s="1781"/>
      <c r="Q18" s="1781"/>
      <c r="R18" s="1781"/>
    </row>
    <row r="19" spans="2:18" s="1762" customFormat="1" ht="15" customHeight="1">
      <c r="B19" s="1792"/>
      <c r="C19" s="1793"/>
      <c r="D19" s="1793"/>
      <c r="E19" s="1793" t="s">
        <v>1846</v>
      </c>
      <c r="F19" s="1784" t="s">
        <v>1758</v>
      </c>
      <c r="G19" s="1791"/>
      <c r="H19" s="1791"/>
      <c r="I19" s="1794"/>
      <c r="J19" s="1794"/>
      <c r="K19" s="1794"/>
      <c r="L19" s="1794"/>
      <c r="M19" s="1791"/>
      <c r="N19" s="1791"/>
      <c r="O19" s="1794"/>
      <c r="P19" s="1794"/>
      <c r="Q19" s="1794"/>
      <c r="R19" s="1794"/>
    </row>
    <row r="20" spans="2:18" s="1762" customFormat="1" ht="15" customHeight="1">
      <c r="B20" s="1792"/>
      <c r="C20" s="1793"/>
      <c r="D20" s="1793"/>
      <c r="E20" s="1793" t="s">
        <v>1847</v>
      </c>
      <c r="F20" s="1784" t="s">
        <v>1759</v>
      </c>
      <c r="G20" s="1795"/>
      <c r="H20" s="1796"/>
      <c r="I20" s="1795"/>
      <c r="J20" s="1795"/>
      <c r="K20" s="1795"/>
      <c r="L20" s="1796"/>
      <c r="M20" s="1795"/>
      <c r="N20" s="1796"/>
      <c r="O20" s="1795"/>
      <c r="P20" s="1795"/>
      <c r="Q20" s="1795"/>
      <c r="R20" s="1796"/>
    </row>
    <row r="21" spans="2:18" s="1797" customFormat="1" ht="15" customHeight="1">
      <c r="B21" s="1789"/>
      <c r="C21" s="1790"/>
      <c r="D21" s="1790"/>
      <c r="E21" s="1790" t="s">
        <v>1848</v>
      </c>
      <c r="F21" s="1780" t="s">
        <v>1761</v>
      </c>
      <c r="G21" s="1794"/>
      <c r="H21" s="1791"/>
      <c r="I21" s="1791"/>
      <c r="J21" s="1791"/>
      <c r="K21" s="1791"/>
      <c r="L21" s="1794"/>
      <c r="M21" s="1794"/>
      <c r="N21" s="1791"/>
      <c r="O21" s="1791"/>
      <c r="P21" s="1791"/>
      <c r="Q21" s="1791"/>
      <c r="R21" s="1794"/>
    </row>
    <row r="22" spans="2:18" s="1762" customFormat="1" ht="15" customHeight="1">
      <c r="B22" s="1789"/>
      <c r="C22" s="1790"/>
      <c r="D22" s="4267" t="s">
        <v>1849</v>
      </c>
      <c r="E22" s="4267"/>
      <c r="F22" s="1780" t="s">
        <v>1769</v>
      </c>
      <c r="G22" s="1796"/>
      <c r="H22" s="1795"/>
      <c r="I22" s="1795"/>
      <c r="J22" s="1795"/>
      <c r="K22" s="1795"/>
      <c r="L22" s="1796"/>
      <c r="M22" s="1796"/>
      <c r="N22" s="1795"/>
      <c r="O22" s="1795"/>
      <c r="P22" s="1795"/>
      <c r="Q22" s="1795"/>
      <c r="R22" s="1796"/>
    </row>
    <row r="23" spans="2:18" s="1762" customFormat="1" ht="15" customHeight="1">
      <c r="B23" s="1789"/>
      <c r="C23" s="1790"/>
      <c r="D23" s="1799"/>
      <c r="E23" s="1800" t="s">
        <v>1850</v>
      </c>
      <c r="F23" s="1780" t="s">
        <v>1851</v>
      </c>
      <c r="G23" s="1786"/>
      <c r="H23" s="1786"/>
      <c r="I23" s="1786"/>
      <c r="J23" s="1786"/>
      <c r="K23" s="1786"/>
      <c r="L23" s="1786"/>
      <c r="M23" s="1786"/>
      <c r="N23" s="1786"/>
      <c r="O23" s="1786"/>
      <c r="P23" s="1786"/>
      <c r="Q23" s="1786"/>
      <c r="R23" s="1786"/>
    </row>
    <row r="24" spans="2:18" s="1762" customFormat="1" ht="15" customHeight="1">
      <c r="B24" s="1792"/>
      <c r="C24" s="1793"/>
      <c r="D24" s="1793"/>
      <c r="E24" s="1793" t="s">
        <v>1852</v>
      </c>
      <c r="F24" s="1784" t="s">
        <v>1853</v>
      </c>
      <c r="G24" s="1794"/>
      <c r="H24" s="1794"/>
      <c r="I24" s="1794"/>
      <c r="J24" s="1794"/>
      <c r="K24" s="1794"/>
      <c r="L24" s="1794"/>
      <c r="M24" s="1794"/>
      <c r="N24" s="1794"/>
      <c r="O24" s="1794"/>
      <c r="P24" s="1794"/>
      <c r="Q24" s="1794"/>
      <c r="R24" s="1794"/>
    </row>
    <row r="25" spans="2:18" s="1762" customFormat="1" ht="15" customHeight="1">
      <c r="B25" s="1792"/>
      <c r="C25" s="1793"/>
      <c r="D25" s="1793"/>
      <c r="E25" s="1793" t="s">
        <v>1854</v>
      </c>
      <c r="F25" s="1784" t="s">
        <v>1855</v>
      </c>
      <c r="G25" s="1796"/>
      <c r="H25" s="1796"/>
      <c r="I25" s="1796"/>
      <c r="J25" s="1796"/>
      <c r="K25" s="1796"/>
      <c r="L25" s="1796"/>
      <c r="M25" s="1796"/>
      <c r="N25" s="1796"/>
      <c r="O25" s="1796"/>
      <c r="P25" s="1796"/>
      <c r="Q25" s="1796"/>
      <c r="R25" s="1796"/>
    </row>
    <row r="26" spans="2:18" s="1762" customFormat="1" ht="15" customHeight="1">
      <c r="B26" s="1792"/>
      <c r="C26" s="1793"/>
      <c r="D26" s="4267" t="s">
        <v>1856</v>
      </c>
      <c r="E26" s="4267"/>
      <c r="F26" s="1784" t="s">
        <v>1771</v>
      </c>
      <c r="G26" s="1796"/>
      <c r="H26" s="1796"/>
      <c r="I26" s="1795"/>
      <c r="J26" s="1795"/>
      <c r="K26" s="1795"/>
      <c r="L26" s="1796"/>
      <c r="M26" s="1796"/>
      <c r="N26" s="1796"/>
      <c r="O26" s="1795"/>
      <c r="P26" s="1795"/>
      <c r="Q26" s="1795"/>
      <c r="R26" s="1796"/>
    </row>
    <row r="27" spans="2:18" s="1762" customFormat="1" ht="15" customHeight="1">
      <c r="B27" s="1789"/>
      <c r="C27" s="1790"/>
      <c r="D27" s="1790"/>
      <c r="E27" s="1790" t="s">
        <v>1857</v>
      </c>
      <c r="F27" s="1780" t="s">
        <v>1774</v>
      </c>
      <c r="G27" s="1786"/>
      <c r="H27" s="1786"/>
      <c r="I27" s="1795"/>
      <c r="J27" s="1795"/>
      <c r="K27" s="1795"/>
      <c r="L27" s="1786"/>
      <c r="M27" s="1786"/>
      <c r="N27" s="1786"/>
      <c r="O27" s="1795"/>
      <c r="P27" s="1795"/>
      <c r="Q27" s="1795"/>
      <c r="R27" s="1786"/>
    </row>
    <row r="28" spans="2:18" s="1762" customFormat="1" ht="15" customHeight="1">
      <c r="B28" s="1792"/>
      <c r="C28" s="1793"/>
      <c r="D28" s="1798"/>
      <c r="E28" s="1793" t="s">
        <v>1858</v>
      </c>
      <c r="F28" s="1784" t="s">
        <v>1776</v>
      </c>
      <c r="G28" s="1794"/>
      <c r="H28" s="1794"/>
      <c r="I28" s="1791"/>
      <c r="J28" s="1791"/>
      <c r="K28" s="1791"/>
      <c r="L28" s="1794"/>
      <c r="M28" s="1794"/>
      <c r="N28" s="1794"/>
      <c r="O28" s="1791"/>
      <c r="P28" s="1791"/>
      <c r="Q28" s="1791"/>
      <c r="R28" s="1794"/>
    </row>
    <row r="29" spans="2:18" s="1762" customFormat="1" ht="15" customHeight="1">
      <c r="B29" s="1792"/>
      <c r="C29" s="1793"/>
      <c r="D29" s="4267" t="s">
        <v>1859</v>
      </c>
      <c r="E29" s="4267"/>
      <c r="F29" s="1784" t="s">
        <v>1780</v>
      </c>
      <c r="G29" s="1794"/>
      <c r="H29" s="1794"/>
      <c r="I29" s="1791"/>
      <c r="J29" s="1791"/>
      <c r="K29" s="1791"/>
      <c r="L29" s="1794"/>
      <c r="M29" s="1794"/>
      <c r="N29" s="1794"/>
      <c r="O29" s="1791"/>
      <c r="P29" s="1791"/>
      <c r="Q29" s="1791"/>
      <c r="R29" s="1794"/>
    </row>
    <row r="30" spans="2:18" s="1762" customFormat="1" ht="15" customHeight="1">
      <c r="B30" s="1792"/>
      <c r="C30" s="4267" t="s">
        <v>1860</v>
      </c>
      <c r="D30" s="4267"/>
      <c r="E30" s="4267"/>
      <c r="F30" s="1784" t="s">
        <v>1782</v>
      </c>
      <c r="G30" s="1786" t="s">
        <v>1839</v>
      </c>
      <c r="H30" s="1786" t="s">
        <v>1839</v>
      </c>
      <c r="I30" s="1786" t="s">
        <v>1839</v>
      </c>
      <c r="J30" s="1786"/>
      <c r="K30" s="1786"/>
      <c r="L30" s="1786" t="s">
        <v>1839</v>
      </c>
      <c r="M30" s="1786" t="s">
        <v>1839</v>
      </c>
      <c r="N30" s="1786" t="s">
        <v>1839</v>
      </c>
      <c r="O30" s="1786" t="s">
        <v>1839</v>
      </c>
      <c r="P30" s="1786"/>
      <c r="Q30" s="1786"/>
      <c r="R30" s="1786" t="s">
        <v>1839</v>
      </c>
    </row>
    <row r="31" spans="2:18" s="1762" customFormat="1" ht="15" customHeight="1">
      <c r="B31" s="1789"/>
      <c r="C31" s="4262" t="s">
        <v>1861</v>
      </c>
      <c r="D31" s="4262"/>
      <c r="E31" s="4262"/>
      <c r="F31" s="1801" t="s">
        <v>1784</v>
      </c>
      <c r="G31" s="1781"/>
      <c r="H31" s="1791"/>
      <c r="I31" s="1781"/>
      <c r="J31" s="1781"/>
      <c r="K31" s="1781"/>
      <c r="L31" s="1781"/>
      <c r="M31" s="1781"/>
      <c r="N31" s="1791"/>
      <c r="O31" s="1781"/>
      <c r="P31" s="1781"/>
      <c r="Q31" s="1781"/>
      <c r="R31" s="1781"/>
    </row>
    <row r="32" spans="2:18" s="1762" customFormat="1" ht="15" customHeight="1">
      <c r="B32" s="1792"/>
      <c r="C32" s="4265" t="s">
        <v>1862</v>
      </c>
      <c r="D32" s="4265"/>
      <c r="E32" s="4265"/>
      <c r="F32" s="1802" t="s">
        <v>1786</v>
      </c>
      <c r="G32" s="1786"/>
      <c r="H32" s="1786"/>
      <c r="I32" s="1786"/>
      <c r="J32" s="1786"/>
      <c r="K32" s="1786"/>
      <c r="L32" s="1786"/>
      <c r="M32" s="1786"/>
      <c r="N32" s="1786"/>
      <c r="O32" s="1786"/>
      <c r="P32" s="1786"/>
      <c r="Q32" s="1786"/>
      <c r="R32" s="1786"/>
    </row>
    <row r="33" spans="2:18" s="1762" customFormat="1" ht="15" customHeight="1">
      <c r="B33" s="4282" t="s">
        <v>1863</v>
      </c>
      <c r="C33" s="4283"/>
      <c r="D33" s="4283"/>
      <c r="E33" s="4283"/>
      <c r="F33" s="1784" t="s">
        <v>1794</v>
      </c>
      <c r="G33" s="1786"/>
      <c r="H33" s="1786"/>
      <c r="I33" s="1786"/>
      <c r="J33" s="1786"/>
      <c r="K33" s="1786"/>
      <c r="L33" s="1786"/>
      <c r="M33" s="1786"/>
      <c r="N33" s="1786"/>
      <c r="O33" s="1786"/>
      <c r="P33" s="1786"/>
      <c r="Q33" s="1786"/>
      <c r="R33" s="1786"/>
    </row>
    <row r="34" spans="2:18" s="1762" customFormat="1" ht="15" customHeight="1">
      <c r="B34" s="4270" t="s">
        <v>1864</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1865</v>
      </c>
      <c r="D35" s="4260"/>
      <c r="E35" s="4260"/>
      <c r="F35" s="1780" t="s">
        <v>1796</v>
      </c>
      <c r="G35" s="1794"/>
      <c r="H35" s="1791"/>
      <c r="I35" s="1791"/>
      <c r="J35" s="1791"/>
      <c r="K35" s="1791"/>
      <c r="L35" s="1794"/>
      <c r="M35" s="1794"/>
      <c r="N35" s="1791"/>
      <c r="O35" s="1791"/>
      <c r="P35" s="1791"/>
      <c r="Q35" s="1791"/>
      <c r="R35" s="1794"/>
    </row>
    <row r="36" spans="2:18" s="1762" customFormat="1" ht="15" customHeight="1">
      <c r="B36" s="1792"/>
      <c r="C36" s="4262" t="s">
        <v>1866</v>
      </c>
      <c r="D36" s="4262"/>
      <c r="E36" s="4262"/>
      <c r="F36" s="1784" t="s">
        <v>1797</v>
      </c>
      <c r="G36" s="1796"/>
      <c r="H36" s="1795"/>
      <c r="I36" s="1795"/>
      <c r="J36" s="1795"/>
      <c r="K36" s="1795"/>
      <c r="L36" s="1796"/>
      <c r="M36" s="1796"/>
      <c r="N36" s="1795"/>
      <c r="O36" s="1795"/>
      <c r="P36" s="1795"/>
      <c r="Q36" s="1795"/>
      <c r="R36" s="1796"/>
    </row>
    <row r="37" spans="2:18" s="1762" customFormat="1" ht="15" customHeight="1">
      <c r="B37" s="1792"/>
      <c r="C37" s="4265" t="s">
        <v>1867</v>
      </c>
      <c r="D37" s="4265"/>
      <c r="E37" s="4265"/>
      <c r="F37" s="1784" t="s">
        <v>1798</v>
      </c>
      <c r="G37" s="1796"/>
      <c r="H37" s="1795"/>
      <c r="I37" s="1795"/>
      <c r="J37" s="1795"/>
      <c r="K37" s="1795"/>
      <c r="L37" s="1796"/>
      <c r="M37" s="1796"/>
      <c r="N37" s="1795"/>
      <c r="O37" s="1795"/>
      <c r="P37" s="1795"/>
      <c r="Q37" s="1795"/>
      <c r="R37" s="1796"/>
    </row>
    <row r="38" spans="2:18" s="1762" customFormat="1" ht="15" customHeight="1">
      <c r="B38" s="4266" t="s">
        <v>1868</v>
      </c>
      <c r="C38" s="4267"/>
      <c r="D38" s="4267"/>
      <c r="E38" s="4267"/>
      <c r="F38" s="1784" t="s">
        <v>1806</v>
      </c>
      <c r="G38" s="1786"/>
      <c r="H38" s="1795"/>
      <c r="I38" s="1795"/>
      <c r="J38" s="1795"/>
      <c r="K38" s="1795"/>
      <c r="L38" s="1786"/>
      <c r="M38" s="1786"/>
      <c r="N38" s="1795"/>
      <c r="O38" s="1795"/>
      <c r="P38" s="1795"/>
      <c r="Q38" s="1795"/>
      <c r="R38" s="1786"/>
    </row>
    <row r="39" spans="2:18" s="1762" customFormat="1" ht="15" customHeight="1">
      <c r="B39" s="4261" t="s">
        <v>1869</v>
      </c>
      <c r="C39" s="4262"/>
      <c r="D39" s="4262"/>
      <c r="E39" s="4262"/>
      <c r="F39" s="1802" t="s">
        <v>1870</v>
      </c>
      <c r="G39" s="1786"/>
      <c r="H39" s="1786"/>
      <c r="I39" s="1786"/>
      <c r="J39" s="1786"/>
      <c r="K39" s="1786"/>
      <c r="L39" s="1786"/>
      <c r="M39" s="1786"/>
      <c r="N39" s="1786"/>
      <c r="O39" s="1786"/>
      <c r="P39" s="1786"/>
      <c r="Q39" s="1786"/>
      <c r="R39" s="1786"/>
    </row>
    <row r="40" spans="2:18" s="1762" customFormat="1" ht="15" customHeight="1">
      <c r="B40" s="4266" t="s">
        <v>1871</v>
      </c>
      <c r="C40" s="4267"/>
      <c r="D40" s="4267"/>
      <c r="E40" s="4267"/>
      <c r="F40" s="1784" t="s">
        <v>1872</v>
      </c>
      <c r="G40" s="1786"/>
      <c r="H40" s="1786"/>
      <c r="I40" s="1786"/>
      <c r="J40" s="1786"/>
      <c r="K40" s="1786"/>
      <c r="L40" s="1786"/>
      <c r="M40" s="1786"/>
      <c r="N40" s="1786"/>
      <c r="O40" s="1786"/>
      <c r="P40" s="1786"/>
      <c r="Q40" s="1786"/>
      <c r="R40" s="1786"/>
    </row>
    <row r="41" spans="2:18" s="1762" customFormat="1" ht="15" customHeight="1">
      <c r="B41" s="4268" t="s">
        <v>1873</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1874</v>
      </c>
      <c r="C42" s="4260"/>
      <c r="D42" s="4260"/>
      <c r="E42" s="4260"/>
      <c r="F42" s="1780" t="s">
        <v>1875</v>
      </c>
      <c r="G42" s="1781"/>
      <c r="H42" s="1791"/>
      <c r="I42" s="1791"/>
      <c r="J42" s="1791"/>
      <c r="K42" s="1791"/>
      <c r="L42" s="1781"/>
      <c r="M42" s="1781"/>
      <c r="N42" s="1791"/>
      <c r="O42" s="1791"/>
      <c r="P42" s="1791"/>
      <c r="Q42" s="1791"/>
      <c r="R42" s="1781"/>
    </row>
    <row r="43" spans="2:18" s="1762" customFormat="1" ht="15" customHeight="1">
      <c r="B43" s="4261" t="s">
        <v>1876</v>
      </c>
      <c r="C43" s="4262"/>
      <c r="D43" s="4262"/>
      <c r="E43" s="4262"/>
      <c r="F43" s="1784" t="s">
        <v>1877</v>
      </c>
      <c r="G43" s="1781"/>
      <c r="H43" s="1791"/>
      <c r="I43" s="1791"/>
      <c r="J43" s="1791"/>
      <c r="K43" s="1791"/>
      <c r="L43" s="1781"/>
      <c r="M43" s="1781"/>
      <c r="N43" s="1791"/>
      <c r="O43" s="1791"/>
      <c r="P43" s="1791"/>
      <c r="Q43" s="1791"/>
      <c r="R43" s="1781"/>
    </row>
    <row r="44" spans="2:18" s="1762" customFormat="1" ht="15" customHeight="1">
      <c r="B44" s="4263" t="s">
        <v>1871</v>
      </c>
      <c r="C44" s="4264"/>
      <c r="D44" s="4264"/>
      <c r="E44" s="4264"/>
      <c r="F44" s="1806" t="s">
        <v>1809</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1878</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1699</v>
      </c>
      <c r="O7" s="4293"/>
      <c r="P7" s="4293"/>
      <c r="Q7" s="4293"/>
      <c r="R7" s="4293"/>
      <c r="S7" s="4294"/>
    </row>
    <row r="8" spans="2:19">
      <c r="B8" s="1815"/>
      <c r="H8" s="4292" t="s">
        <v>1879</v>
      </c>
      <c r="I8" s="4293"/>
      <c r="J8" s="1817" t="s">
        <v>1880</v>
      </c>
      <c r="K8" s="4295" t="s">
        <v>1881</v>
      </c>
      <c r="L8" s="4296"/>
      <c r="M8" s="1817" t="s">
        <v>919</v>
      </c>
      <c r="N8" s="4292" t="s">
        <v>1879</v>
      </c>
      <c r="O8" s="4294"/>
      <c r="P8" s="1819" t="s">
        <v>1880</v>
      </c>
      <c r="Q8" s="4292" t="s">
        <v>1881</v>
      </c>
      <c r="R8" s="4294"/>
      <c r="S8" s="1817" t="s">
        <v>919</v>
      </c>
    </row>
    <row r="9" spans="2:19">
      <c r="B9" s="1815"/>
      <c r="H9" s="1817" t="s">
        <v>1882</v>
      </c>
      <c r="I9" s="1817" t="s">
        <v>1883</v>
      </c>
      <c r="J9" s="1820" t="s">
        <v>1435</v>
      </c>
      <c r="K9" s="1817" t="s">
        <v>1884</v>
      </c>
      <c r="L9" s="1818" t="s">
        <v>1885</v>
      </c>
      <c r="M9" s="1820"/>
      <c r="N9" s="1817" t="s">
        <v>1886</v>
      </c>
      <c r="O9" s="1817" t="s">
        <v>1105</v>
      </c>
      <c r="P9" s="1819" t="s">
        <v>1435</v>
      </c>
      <c r="Q9" s="1817" t="s">
        <v>1887</v>
      </c>
      <c r="R9" s="1818" t="s">
        <v>1885</v>
      </c>
      <c r="S9" s="1820"/>
    </row>
    <row r="10" spans="2:19">
      <c r="B10" s="1815"/>
      <c r="H10" s="1820" t="s">
        <v>1888</v>
      </c>
      <c r="I10" s="1820"/>
      <c r="J10" s="1820" t="s">
        <v>1889</v>
      </c>
      <c r="K10" s="1820" t="s">
        <v>1890</v>
      </c>
      <c r="L10" s="1821"/>
      <c r="M10" s="1820"/>
      <c r="N10" s="1820" t="s">
        <v>1891</v>
      </c>
      <c r="O10" s="1820" t="s">
        <v>1891</v>
      </c>
      <c r="P10" s="1819" t="s">
        <v>1889</v>
      </c>
      <c r="Q10" s="1820" t="s">
        <v>1892</v>
      </c>
      <c r="R10" s="1821"/>
      <c r="S10" s="1820"/>
    </row>
    <row r="11" spans="2:19">
      <c r="B11" s="1815"/>
      <c r="H11" s="1820"/>
      <c r="I11" s="1820"/>
      <c r="J11" s="1820" t="s">
        <v>1893</v>
      </c>
      <c r="K11" s="1820" t="s">
        <v>1894</v>
      </c>
      <c r="L11" s="1821"/>
      <c r="M11" s="1820"/>
      <c r="N11" s="1820"/>
      <c r="O11" s="1820"/>
      <c r="P11" s="1819" t="s">
        <v>1893</v>
      </c>
      <c r="Q11" s="1820" t="s">
        <v>1895</v>
      </c>
      <c r="R11" s="1821"/>
      <c r="S11" s="1820"/>
    </row>
    <row r="12" spans="2:19">
      <c r="B12" s="1815"/>
      <c r="H12" s="1822" t="s">
        <v>126</v>
      </c>
      <c r="I12" s="1822" t="s">
        <v>141</v>
      </c>
      <c r="J12" s="1822" t="s">
        <v>74</v>
      </c>
      <c r="K12" s="1822" t="s">
        <v>81</v>
      </c>
      <c r="L12" s="1823" t="s">
        <v>733</v>
      </c>
      <c r="M12" s="1822" t="s">
        <v>170</v>
      </c>
      <c r="N12" s="1822" t="s">
        <v>735</v>
      </c>
      <c r="O12" s="1822" t="s">
        <v>1896</v>
      </c>
      <c r="P12" s="1824" t="s">
        <v>1011</v>
      </c>
      <c r="Q12" s="1822" t="s">
        <v>1013</v>
      </c>
      <c r="R12" s="1823" t="s">
        <v>1832</v>
      </c>
      <c r="S12" s="1822" t="s">
        <v>1016</v>
      </c>
    </row>
    <row r="13" spans="2:19">
      <c r="B13" s="1815"/>
      <c r="H13" s="1825"/>
      <c r="I13" s="1825"/>
      <c r="J13" s="1825"/>
      <c r="K13" s="1825"/>
      <c r="L13" s="1825"/>
      <c r="M13" s="1825"/>
      <c r="N13" s="1825"/>
      <c r="O13" s="1825"/>
      <c r="P13" s="1825"/>
      <c r="Q13" s="1825"/>
      <c r="R13" s="1825"/>
      <c r="S13" s="1825"/>
    </row>
    <row r="14" spans="2:19">
      <c r="B14" s="4297" t="s">
        <v>1836</v>
      </c>
      <c r="C14" s="4298"/>
      <c r="D14" s="4298"/>
      <c r="E14" s="4298"/>
      <c r="F14" s="4298"/>
      <c r="H14" s="1826"/>
      <c r="I14" s="1826"/>
      <c r="J14" s="1826"/>
      <c r="K14" s="1826"/>
      <c r="L14" s="1826"/>
      <c r="M14" s="1826"/>
      <c r="N14" s="1826"/>
      <c r="O14" s="1826"/>
      <c r="P14" s="1826"/>
      <c r="Q14" s="1826"/>
      <c r="R14" s="1826"/>
      <c r="S14" s="1826"/>
    </row>
    <row r="15" spans="2:19">
      <c r="B15" s="4299" t="s">
        <v>1837</v>
      </c>
      <c r="C15" s="4300"/>
      <c r="D15" s="4300"/>
      <c r="E15" s="4300"/>
      <c r="F15" s="4300"/>
      <c r="G15" s="1829" t="s">
        <v>1838</v>
      </c>
      <c r="H15" s="1830"/>
      <c r="I15" s="1830"/>
      <c r="J15" s="1830"/>
      <c r="K15" s="1830"/>
      <c r="L15" s="1830"/>
      <c r="M15" s="1830"/>
      <c r="N15" s="1830"/>
      <c r="O15" s="1830"/>
      <c r="P15" s="1830"/>
      <c r="Q15" s="1830"/>
      <c r="R15" s="1830"/>
      <c r="S15" s="1830"/>
    </row>
    <row r="16" spans="2:19">
      <c r="B16" s="4301" t="s">
        <v>1840</v>
      </c>
      <c r="C16" s="4302"/>
      <c r="D16" s="4302"/>
      <c r="E16" s="4302"/>
      <c r="F16" s="4302"/>
      <c r="G16" s="1833" t="s">
        <v>1841</v>
      </c>
      <c r="H16" s="1834"/>
      <c r="I16" s="1834"/>
      <c r="J16" s="1834"/>
      <c r="K16" s="1834"/>
      <c r="L16" s="1834"/>
      <c r="M16" s="1834"/>
      <c r="N16" s="1834"/>
      <c r="O16" s="1834"/>
      <c r="P16" s="1834"/>
      <c r="Q16" s="1834"/>
      <c r="R16" s="1834"/>
      <c r="S16" s="1834"/>
    </row>
    <row r="17" spans="2:19">
      <c r="B17" s="4301" t="s">
        <v>1842</v>
      </c>
      <c r="C17" s="4302"/>
      <c r="D17" s="4302"/>
      <c r="E17" s="4302"/>
      <c r="F17" s="4302"/>
      <c r="G17" s="1833" t="s">
        <v>1843</v>
      </c>
      <c r="H17" s="1834"/>
      <c r="I17" s="1834"/>
      <c r="J17" s="1834"/>
      <c r="K17" s="1834"/>
      <c r="L17" s="1834"/>
      <c r="M17" s="1834"/>
      <c r="N17" s="1834"/>
      <c r="O17" s="1834"/>
      <c r="P17" s="1834"/>
      <c r="Q17" s="1834"/>
      <c r="R17" s="1834"/>
      <c r="S17" s="1834"/>
    </row>
    <row r="18" spans="2:19">
      <c r="B18" s="4297" t="s">
        <v>1844</v>
      </c>
      <c r="C18" s="4298"/>
      <c r="D18" s="4298"/>
      <c r="E18" s="4298"/>
      <c r="F18" s="4298"/>
      <c r="H18" s="1825"/>
      <c r="I18" s="1825"/>
      <c r="J18" s="1825"/>
      <c r="K18" s="1825"/>
      <c r="L18" s="1825"/>
      <c r="M18" s="1825"/>
      <c r="N18" s="1825"/>
      <c r="O18" s="1825"/>
      <c r="P18" s="1825"/>
      <c r="Q18" s="1825"/>
      <c r="R18" s="1825"/>
      <c r="S18" s="1825"/>
    </row>
    <row r="19" spans="2:19">
      <c r="B19" s="1815"/>
      <c r="E19" s="4300" t="s">
        <v>1897</v>
      </c>
      <c r="F19" s="4300"/>
      <c r="G19" s="1829" t="s">
        <v>1756</v>
      </c>
      <c r="H19" s="1830"/>
      <c r="I19" s="1830"/>
      <c r="J19" s="1830"/>
      <c r="K19" s="1830"/>
      <c r="L19" s="1830"/>
      <c r="M19" s="1830"/>
      <c r="N19" s="1830"/>
      <c r="O19" s="1830"/>
      <c r="P19" s="1830"/>
      <c r="Q19" s="1830"/>
      <c r="R19" s="1830"/>
      <c r="S19" s="1830"/>
    </row>
    <row r="20" spans="2:19">
      <c r="B20" s="1815"/>
      <c r="E20" s="4302" t="s">
        <v>775</v>
      </c>
      <c r="F20" s="4302"/>
      <c r="G20" s="1833" t="s">
        <v>1758</v>
      </c>
      <c r="H20" s="1834"/>
      <c r="I20" s="1834"/>
      <c r="J20" s="1834"/>
      <c r="K20" s="1834"/>
      <c r="L20" s="1834"/>
      <c r="M20" s="1834"/>
      <c r="N20" s="1834"/>
      <c r="O20" s="1834"/>
      <c r="P20" s="1834"/>
      <c r="Q20" s="1834"/>
      <c r="R20" s="1834"/>
      <c r="S20" s="1834"/>
    </row>
    <row r="21" spans="2:19">
      <c r="B21" s="1815"/>
      <c r="E21" s="4302" t="s">
        <v>491</v>
      </c>
      <c r="F21" s="4302"/>
      <c r="G21" s="1833" t="s">
        <v>1759</v>
      </c>
      <c r="H21" s="1834"/>
      <c r="I21" s="1834"/>
      <c r="J21" s="1834"/>
      <c r="K21" s="1834"/>
      <c r="L21" s="1834"/>
      <c r="M21" s="1834"/>
      <c r="N21" s="1834"/>
      <c r="O21" s="1834"/>
      <c r="P21" s="1834"/>
      <c r="Q21" s="1834"/>
      <c r="R21" s="1834"/>
      <c r="S21" s="1834"/>
    </row>
    <row r="22" spans="2:19">
      <c r="B22" s="1815"/>
      <c r="D22" s="4300" t="s">
        <v>1662</v>
      </c>
      <c r="E22" s="4300"/>
      <c r="F22" s="4300"/>
      <c r="G22" s="1829" t="s">
        <v>1769</v>
      </c>
      <c r="H22" s="1834"/>
      <c r="I22" s="1834"/>
      <c r="J22" s="1834"/>
      <c r="K22" s="1834"/>
      <c r="L22" s="1834"/>
      <c r="M22" s="1834"/>
      <c r="N22" s="1834"/>
      <c r="O22" s="1834"/>
      <c r="P22" s="1834"/>
      <c r="Q22" s="1834"/>
      <c r="R22" s="1834"/>
      <c r="S22" s="1834"/>
    </row>
    <row r="23" spans="2:19">
      <c r="B23" s="1815"/>
      <c r="E23" s="4302" t="s">
        <v>1898</v>
      </c>
      <c r="F23" s="4302"/>
      <c r="G23" s="1833" t="s">
        <v>1851</v>
      </c>
      <c r="H23" s="1834"/>
      <c r="I23" s="1834"/>
      <c r="J23" s="1834"/>
      <c r="K23" s="1834"/>
      <c r="L23" s="1834"/>
      <c r="M23" s="1834"/>
      <c r="N23" s="1834"/>
      <c r="O23" s="1834"/>
      <c r="P23" s="1834"/>
      <c r="Q23" s="1834"/>
      <c r="R23" s="1834"/>
      <c r="S23" s="1834"/>
    </row>
    <row r="24" spans="2:19">
      <c r="B24" s="1815"/>
      <c r="E24" s="4302" t="s">
        <v>1899</v>
      </c>
      <c r="F24" s="4302"/>
      <c r="G24" s="1833" t="s">
        <v>1900</v>
      </c>
      <c r="H24" s="1834"/>
      <c r="I24" s="1834"/>
      <c r="J24" s="1834"/>
      <c r="K24" s="1834"/>
      <c r="L24" s="1834"/>
      <c r="M24" s="1834"/>
      <c r="N24" s="1834"/>
      <c r="O24" s="1834"/>
      <c r="P24" s="1834"/>
      <c r="Q24" s="1834"/>
      <c r="R24" s="1834"/>
      <c r="S24" s="1834"/>
    </row>
    <row r="25" spans="2:19">
      <c r="B25" s="1815"/>
      <c r="E25" s="4302" t="s">
        <v>1901</v>
      </c>
      <c r="F25" s="4302"/>
      <c r="G25" s="1833" t="s">
        <v>1853</v>
      </c>
      <c r="H25" s="1834"/>
      <c r="I25" s="1834"/>
      <c r="J25" s="1834"/>
      <c r="K25" s="1834"/>
      <c r="L25" s="1834"/>
      <c r="M25" s="1834"/>
      <c r="N25" s="1834"/>
      <c r="O25" s="1834"/>
      <c r="P25" s="1834"/>
      <c r="Q25" s="1834"/>
      <c r="R25" s="1834"/>
      <c r="S25" s="1834"/>
    </row>
    <row r="26" spans="2:19">
      <c r="B26" s="1815"/>
      <c r="E26" s="4302" t="s">
        <v>1857</v>
      </c>
      <c r="F26" s="4302"/>
      <c r="G26" s="1833" t="s">
        <v>1855</v>
      </c>
      <c r="H26" s="1834"/>
      <c r="I26" s="1834"/>
      <c r="J26" s="1834"/>
      <c r="K26" s="1834"/>
      <c r="L26" s="1834"/>
      <c r="M26" s="1834"/>
      <c r="N26" s="1834"/>
      <c r="O26" s="1834"/>
      <c r="P26" s="1834"/>
      <c r="Q26" s="1834"/>
      <c r="R26" s="1834"/>
      <c r="S26" s="1834"/>
    </row>
    <row r="27" spans="2:19">
      <c r="B27" s="1815"/>
      <c r="D27" s="4300" t="s">
        <v>1663</v>
      </c>
      <c r="E27" s="4300"/>
      <c r="F27" s="4300"/>
      <c r="G27" s="1829" t="s">
        <v>1771</v>
      </c>
      <c r="H27" s="1834"/>
      <c r="I27" s="1834"/>
      <c r="J27" s="1834"/>
      <c r="K27" s="1834"/>
      <c r="L27" s="1834"/>
      <c r="M27" s="1834"/>
      <c r="N27" s="1834"/>
      <c r="O27" s="1834"/>
      <c r="P27" s="1834"/>
      <c r="Q27" s="1834"/>
      <c r="R27" s="1834"/>
      <c r="S27" s="1834"/>
    </row>
    <row r="28" spans="2:19">
      <c r="B28" s="1815"/>
      <c r="D28" s="4302" t="s">
        <v>1902</v>
      </c>
      <c r="E28" s="4302"/>
      <c r="F28" s="4302"/>
      <c r="G28" s="1833" t="s">
        <v>1774</v>
      </c>
      <c r="H28" s="1834"/>
      <c r="I28" s="1834"/>
      <c r="J28" s="1834"/>
      <c r="K28" s="1834"/>
      <c r="L28" s="1834"/>
      <c r="M28" s="1834"/>
      <c r="N28" s="1834"/>
      <c r="O28" s="1834"/>
      <c r="P28" s="1834"/>
      <c r="Q28" s="1834"/>
      <c r="R28" s="1834"/>
      <c r="S28" s="1834"/>
    </row>
    <row r="29" spans="2:19">
      <c r="B29" s="1815"/>
      <c r="C29" s="4300" t="s">
        <v>1860</v>
      </c>
      <c r="D29" s="4300"/>
      <c r="E29" s="4300"/>
      <c r="F29" s="4300"/>
      <c r="G29" s="1829" t="s">
        <v>1782</v>
      </c>
      <c r="H29" s="1834"/>
      <c r="I29" s="1834"/>
      <c r="J29" s="1834"/>
      <c r="K29" s="1834"/>
      <c r="L29" s="1834"/>
      <c r="M29" s="1834"/>
      <c r="N29" s="1834"/>
      <c r="O29" s="1834"/>
      <c r="P29" s="1834"/>
      <c r="Q29" s="1834"/>
      <c r="R29" s="1834"/>
      <c r="S29" s="1834"/>
    </row>
    <row r="30" spans="2:19">
      <c r="B30" s="1815"/>
      <c r="C30" s="4302" t="s">
        <v>1861</v>
      </c>
      <c r="D30" s="4302"/>
      <c r="E30" s="4302"/>
      <c r="F30" s="4302"/>
      <c r="G30" s="1833" t="s">
        <v>1784</v>
      </c>
      <c r="H30" s="1834"/>
      <c r="I30" s="1834"/>
      <c r="J30" s="1834"/>
      <c r="K30" s="1834"/>
      <c r="L30" s="1834"/>
      <c r="M30" s="1834"/>
      <c r="N30" s="1834"/>
      <c r="O30" s="1834"/>
      <c r="P30" s="1834"/>
      <c r="Q30" s="1834"/>
      <c r="R30" s="1834"/>
      <c r="S30" s="1834"/>
    </row>
    <row r="31" spans="2:19">
      <c r="B31" s="1815"/>
      <c r="C31" s="4302" t="s">
        <v>1903</v>
      </c>
      <c r="D31" s="4302"/>
      <c r="E31" s="4302"/>
      <c r="F31" s="4302"/>
      <c r="G31" s="1833" t="s">
        <v>1788</v>
      </c>
      <c r="H31" s="1834"/>
      <c r="I31" s="1834"/>
      <c r="J31" s="1834"/>
      <c r="K31" s="1834"/>
      <c r="L31" s="1834"/>
      <c r="M31" s="1834"/>
      <c r="N31" s="1834"/>
      <c r="O31" s="1834"/>
      <c r="P31" s="1834"/>
      <c r="Q31" s="1834"/>
      <c r="R31" s="1834"/>
      <c r="S31" s="1834"/>
    </row>
    <row r="32" spans="2:19">
      <c r="B32" s="4299" t="s">
        <v>1863</v>
      </c>
      <c r="C32" s="4300"/>
      <c r="D32" s="4300"/>
      <c r="E32" s="4300"/>
      <c r="F32" s="4300"/>
      <c r="G32" s="1829" t="s">
        <v>1794</v>
      </c>
      <c r="H32" s="1834"/>
      <c r="I32" s="1834"/>
      <c r="J32" s="1834"/>
      <c r="K32" s="1834"/>
      <c r="L32" s="1834"/>
      <c r="M32" s="1834"/>
      <c r="N32" s="1834"/>
      <c r="O32" s="1834"/>
      <c r="P32" s="1834"/>
      <c r="Q32" s="1834"/>
      <c r="R32" s="1834"/>
      <c r="S32" s="1834"/>
    </row>
    <row r="33" spans="2:19">
      <c r="B33" s="4297" t="s">
        <v>1864</v>
      </c>
      <c r="C33" s="4298"/>
      <c r="D33" s="4298"/>
      <c r="E33" s="4298"/>
      <c r="F33" s="4298"/>
      <c r="H33" s="1825"/>
      <c r="I33" s="1825"/>
      <c r="J33" s="1825"/>
      <c r="K33" s="1825"/>
      <c r="L33" s="1825"/>
      <c r="M33" s="1825"/>
      <c r="N33" s="1825"/>
      <c r="O33" s="1825"/>
      <c r="P33" s="1825"/>
      <c r="Q33" s="1825"/>
      <c r="R33" s="1825"/>
      <c r="S33" s="1825"/>
    </row>
    <row r="34" spans="2:19">
      <c r="B34" s="1815"/>
      <c r="C34" s="4300" t="s">
        <v>1865</v>
      </c>
      <c r="D34" s="4300"/>
      <c r="E34" s="4300"/>
      <c r="F34" s="4300"/>
      <c r="G34" s="1829" t="s">
        <v>1796</v>
      </c>
      <c r="H34" s="1830"/>
      <c r="I34" s="1830"/>
      <c r="J34" s="1830"/>
      <c r="K34" s="1830"/>
      <c r="L34" s="1830"/>
      <c r="M34" s="1830"/>
      <c r="N34" s="1830"/>
      <c r="O34" s="1830"/>
      <c r="P34" s="1830"/>
      <c r="Q34" s="1830"/>
      <c r="R34" s="1830"/>
      <c r="S34" s="1830"/>
    </row>
    <row r="35" spans="2:19">
      <c r="B35" s="1815"/>
      <c r="C35" s="4302" t="s">
        <v>1866</v>
      </c>
      <c r="D35" s="4302"/>
      <c r="E35" s="4302"/>
      <c r="F35" s="4302"/>
      <c r="G35" s="1833" t="s">
        <v>1797</v>
      </c>
      <c r="H35" s="1834"/>
      <c r="I35" s="1834"/>
      <c r="J35" s="1834"/>
      <c r="K35" s="1834"/>
      <c r="L35" s="1834"/>
      <c r="M35" s="1834"/>
      <c r="N35" s="1834"/>
      <c r="O35" s="1834"/>
      <c r="P35" s="1834"/>
      <c r="Q35" s="1834"/>
      <c r="R35" s="1834"/>
      <c r="S35" s="1834"/>
    </row>
    <row r="36" spans="2:19">
      <c r="B36" s="1815"/>
      <c r="C36" s="4302" t="s">
        <v>1867</v>
      </c>
      <c r="D36" s="4302"/>
      <c r="E36" s="4302"/>
      <c r="F36" s="4302"/>
      <c r="G36" s="1833" t="s">
        <v>1798</v>
      </c>
      <c r="H36" s="1834"/>
      <c r="I36" s="1834"/>
      <c r="J36" s="1834"/>
      <c r="K36" s="1834"/>
      <c r="L36" s="1834"/>
      <c r="M36" s="1834"/>
      <c r="N36" s="1834"/>
      <c r="O36" s="1834"/>
      <c r="P36" s="1834"/>
      <c r="Q36" s="1834"/>
      <c r="R36" s="1834"/>
      <c r="S36" s="1834"/>
    </row>
    <row r="37" spans="2:19">
      <c r="B37" s="4299" t="s">
        <v>1868</v>
      </c>
      <c r="C37" s="4300"/>
      <c r="D37" s="4300"/>
      <c r="E37" s="4300"/>
      <c r="F37" s="4300"/>
      <c r="G37" s="1829" t="s">
        <v>1806</v>
      </c>
      <c r="H37" s="1834"/>
      <c r="I37" s="1834"/>
      <c r="J37" s="1834"/>
      <c r="K37" s="1834"/>
      <c r="L37" s="1834"/>
      <c r="M37" s="1834"/>
      <c r="N37" s="1834"/>
      <c r="O37" s="1834"/>
      <c r="P37" s="1834"/>
      <c r="Q37" s="1834"/>
      <c r="R37" s="1834"/>
      <c r="S37" s="1834"/>
    </row>
    <row r="38" spans="2:19">
      <c r="B38" s="4301" t="s">
        <v>1904</v>
      </c>
      <c r="C38" s="4302"/>
      <c r="D38" s="4302"/>
      <c r="E38" s="4302"/>
      <c r="F38" s="4302"/>
      <c r="G38" s="1833" t="s">
        <v>1870</v>
      </c>
      <c r="H38" s="1834"/>
      <c r="I38" s="1834"/>
      <c r="J38" s="1834"/>
      <c r="K38" s="1834"/>
      <c r="L38" s="1834"/>
      <c r="M38" s="1834"/>
      <c r="N38" s="1834"/>
      <c r="O38" s="1834"/>
      <c r="P38" s="1834"/>
      <c r="Q38" s="1834"/>
      <c r="R38" s="1834"/>
      <c r="S38" s="1834"/>
    </row>
    <row r="39" spans="2:19">
      <c r="B39" s="4301" t="s">
        <v>1871</v>
      </c>
      <c r="C39" s="4302"/>
      <c r="D39" s="4302"/>
      <c r="E39" s="4302"/>
      <c r="F39" s="4302"/>
      <c r="G39" s="1833" t="s">
        <v>1872</v>
      </c>
      <c r="H39" s="1834"/>
      <c r="I39" s="1834"/>
      <c r="J39" s="1834"/>
      <c r="K39" s="1834"/>
      <c r="L39" s="1834"/>
      <c r="M39" s="1834"/>
      <c r="N39" s="1834"/>
      <c r="O39" s="1834"/>
      <c r="P39" s="1834"/>
      <c r="Q39" s="1834"/>
      <c r="R39" s="1834"/>
      <c r="S39" s="1834"/>
    </row>
    <row r="40" spans="2:19">
      <c r="B40" s="4297" t="s">
        <v>1873</v>
      </c>
      <c r="C40" s="4298"/>
      <c r="D40" s="4298"/>
      <c r="E40" s="4298"/>
      <c r="F40" s="4298"/>
      <c r="H40" s="1825"/>
      <c r="I40" s="1825"/>
      <c r="J40" s="1825"/>
      <c r="K40" s="1825"/>
      <c r="L40" s="1825"/>
      <c r="M40" s="1825"/>
      <c r="N40" s="1825"/>
      <c r="O40" s="1825"/>
      <c r="P40" s="1825"/>
      <c r="Q40" s="1825"/>
      <c r="R40" s="1825"/>
      <c r="S40" s="1825"/>
    </row>
    <row r="41" spans="2:19">
      <c r="B41" s="4299" t="s">
        <v>1905</v>
      </c>
      <c r="C41" s="4300"/>
      <c r="D41" s="4300"/>
      <c r="E41" s="4300"/>
      <c r="F41" s="4300"/>
      <c r="G41" s="1829" t="s">
        <v>1875</v>
      </c>
      <c r="H41" s="1830"/>
      <c r="I41" s="1830"/>
      <c r="J41" s="1830"/>
      <c r="K41" s="1830"/>
      <c r="L41" s="1830"/>
      <c r="M41" s="1830"/>
      <c r="N41" s="1830"/>
      <c r="O41" s="1830"/>
      <c r="P41" s="1830"/>
      <c r="Q41" s="1830"/>
      <c r="R41" s="1830"/>
      <c r="S41" s="1830"/>
    </row>
    <row r="42" spans="2:19">
      <c r="B42" s="4301" t="s">
        <v>1906</v>
      </c>
      <c r="C42" s="4302"/>
      <c r="D42" s="4302"/>
      <c r="E42" s="4302"/>
      <c r="F42" s="4302"/>
      <c r="G42" s="1833" t="s">
        <v>1877</v>
      </c>
      <c r="H42" s="1834"/>
      <c r="I42" s="1834"/>
      <c r="J42" s="1834"/>
      <c r="K42" s="1834"/>
      <c r="L42" s="1834"/>
      <c r="M42" s="1834"/>
      <c r="N42" s="1834"/>
      <c r="O42" s="1834"/>
      <c r="P42" s="1834"/>
      <c r="Q42" s="1834"/>
      <c r="R42" s="1834"/>
      <c r="S42" s="1834"/>
    </row>
    <row r="43" spans="2:19">
      <c r="B43" s="4303" t="s">
        <v>1871</v>
      </c>
      <c r="C43" s="4304"/>
      <c r="D43" s="4304"/>
      <c r="E43" s="4304"/>
      <c r="F43" s="4304"/>
      <c r="G43" s="1836" t="s">
        <v>1809</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1907</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1699</v>
      </c>
      <c r="N7" s="4305"/>
      <c r="O7" s="4305"/>
      <c r="P7" s="4305"/>
      <c r="Q7" s="4305"/>
      <c r="R7" s="4305"/>
    </row>
    <row r="8" spans="2:20">
      <c r="B8" s="1815"/>
      <c r="G8" s="1817" t="s">
        <v>1820</v>
      </c>
      <c r="H8" s="1817" t="s">
        <v>1821</v>
      </c>
      <c r="I8" s="4292" t="s">
        <v>1822</v>
      </c>
      <c r="J8" s="4293"/>
      <c r="K8" s="4294"/>
      <c r="L8" s="1817" t="s">
        <v>919</v>
      </c>
      <c r="M8" s="1817" t="s">
        <v>1908</v>
      </c>
      <c r="N8" s="1817" t="s">
        <v>934</v>
      </c>
      <c r="O8" s="4292" t="s">
        <v>1822</v>
      </c>
      <c r="P8" s="4293"/>
      <c r="Q8" s="4294"/>
      <c r="R8" s="1817" t="s">
        <v>919</v>
      </c>
    </row>
    <row r="9" spans="2:20">
      <c r="B9" s="1815"/>
      <c r="G9" s="1820" t="s">
        <v>1909</v>
      </c>
      <c r="H9" s="1820" t="s">
        <v>1824</v>
      </c>
      <c r="I9" s="1817" t="s">
        <v>1910</v>
      </c>
      <c r="J9" s="1817" t="s">
        <v>1911</v>
      </c>
      <c r="K9" s="1817" t="s">
        <v>1912</v>
      </c>
      <c r="L9" s="1820"/>
      <c r="M9" s="1820" t="s">
        <v>1913</v>
      </c>
      <c r="N9" s="1820" t="s">
        <v>1914</v>
      </c>
      <c r="O9" s="1817" t="s">
        <v>1915</v>
      </c>
      <c r="P9" s="1817" t="s">
        <v>1911</v>
      </c>
      <c r="Q9" s="1817" t="s">
        <v>1912</v>
      </c>
      <c r="R9" s="1820"/>
    </row>
    <row r="10" spans="2:20">
      <c r="B10" s="1815"/>
      <c r="G10" s="1820" t="s">
        <v>1829</v>
      </c>
      <c r="H10" s="1820"/>
      <c r="I10" s="1820" t="s">
        <v>1830</v>
      </c>
      <c r="J10" s="1820"/>
      <c r="K10" s="1820"/>
      <c r="L10" s="1820"/>
      <c r="M10" s="1820" t="s">
        <v>1916</v>
      </c>
      <c r="N10" s="1820"/>
      <c r="O10" s="1820" t="s">
        <v>1917</v>
      </c>
      <c r="P10" s="1820"/>
      <c r="Q10" s="1820"/>
      <c r="R10" s="1820"/>
    </row>
    <row r="11" spans="2:20">
      <c r="B11" s="1815"/>
      <c r="G11" s="1820" t="s">
        <v>1918</v>
      </c>
      <c r="H11" s="1820"/>
      <c r="I11" s="1820"/>
      <c r="J11" s="1820"/>
      <c r="K11" s="1820"/>
      <c r="L11" s="1820"/>
      <c r="M11" s="1820" t="s">
        <v>1919</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1832</v>
      </c>
      <c r="O12" s="1822" t="s">
        <v>1590</v>
      </c>
      <c r="P12" s="1822" t="s">
        <v>1833</v>
      </c>
      <c r="Q12" s="1822" t="s">
        <v>1834</v>
      </c>
      <c r="R12" s="1822" t="s">
        <v>1835</v>
      </c>
    </row>
    <row r="13" spans="2:20">
      <c r="B13" s="4297" t="s">
        <v>1836</v>
      </c>
      <c r="C13" s="4298"/>
      <c r="D13" s="4298"/>
      <c r="E13" s="4298"/>
      <c r="G13" s="1825"/>
      <c r="H13" s="1825"/>
      <c r="I13" s="1825"/>
      <c r="J13" s="1825"/>
      <c r="K13" s="1825"/>
      <c r="L13" s="1825"/>
      <c r="M13" s="1825"/>
      <c r="N13" s="1825"/>
      <c r="O13" s="1825"/>
      <c r="P13" s="1825"/>
      <c r="Q13" s="1825"/>
      <c r="R13" s="1825"/>
    </row>
    <row r="14" spans="2:20">
      <c r="B14" s="4299" t="s">
        <v>1920</v>
      </c>
      <c r="C14" s="4300"/>
      <c r="D14" s="4300"/>
      <c r="E14" s="4300"/>
      <c r="F14" s="1829" t="s">
        <v>1838</v>
      </c>
      <c r="G14" s="1830"/>
      <c r="H14" s="1830"/>
      <c r="I14" s="1830"/>
      <c r="J14" s="1830"/>
      <c r="K14" s="1830"/>
      <c r="L14" s="1830"/>
      <c r="M14" s="1830"/>
      <c r="N14" s="1830"/>
      <c r="O14" s="1830"/>
      <c r="P14" s="1830"/>
      <c r="Q14" s="1830"/>
      <c r="R14" s="1830"/>
    </row>
    <row r="15" spans="2:20">
      <c r="B15" s="4301" t="s">
        <v>1921</v>
      </c>
      <c r="C15" s="4302"/>
      <c r="D15" s="4302"/>
      <c r="E15" s="4302"/>
      <c r="F15" s="1833" t="s">
        <v>1841</v>
      </c>
      <c r="G15" s="1834" t="s">
        <v>1839</v>
      </c>
      <c r="H15" s="1834" t="s">
        <v>1839</v>
      </c>
      <c r="I15" s="1834" t="s">
        <v>1839</v>
      </c>
      <c r="J15" s="1834"/>
      <c r="K15" s="1834"/>
      <c r="L15" s="1834" t="s">
        <v>1839</v>
      </c>
      <c r="M15" s="1834" t="s">
        <v>1839</v>
      </c>
      <c r="N15" s="1834" t="s">
        <v>1839</v>
      </c>
      <c r="O15" s="1834" t="s">
        <v>1839</v>
      </c>
      <c r="P15" s="1834"/>
      <c r="Q15" s="1834"/>
      <c r="R15" s="1834" t="s">
        <v>1839</v>
      </c>
    </row>
    <row r="16" spans="2:20">
      <c r="B16" s="4301" t="s">
        <v>1922</v>
      </c>
      <c r="C16" s="4302"/>
      <c r="D16" s="4302"/>
      <c r="E16" s="4302"/>
      <c r="F16" s="1833" t="s">
        <v>1843</v>
      </c>
      <c r="G16" s="1834"/>
      <c r="H16" s="1834"/>
      <c r="I16" s="1834"/>
      <c r="J16" s="1834"/>
      <c r="K16" s="1834"/>
      <c r="L16" s="1834"/>
      <c r="M16" s="1834"/>
      <c r="N16" s="1834"/>
      <c r="O16" s="1834"/>
      <c r="P16" s="1834"/>
      <c r="Q16" s="1834"/>
      <c r="R16" s="1834"/>
    </row>
    <row r="17" spans="2:18">
      <c r="B17" s="4297" t="s">
        <v>1844</v>
      </c>
      <c r="C17" s="4298"/>
      <c r="D17" s="4298"/>
      <c r="E17" s="4298"/>
      <c r="G17" s="1825"/>
      <c r="H17" s="1825"/>
      <c r="I17" s="1825"/>
      <c r="J17" s="1825"/>
      <c r="K17" s="1825"/>
      <c r="L17" s="1825"/>
      <c r="M17" s="1825"/>
      <c r="N17" s="1825"/>
      <c r="O17" s="1825"/>
      <c r="P17" s="1825"/>
      <c r="Q17" s="1825"/>
      <c r="R17" s="1825"/>
    </row>
    <row r="18" spans="2:18">
      <c r="B18" s="1815"/>
      <c r="E18" s="1828" t="s">
        <v>1923</v>
      </c>
      <c r="F18" s="1829" t="s">
        <v>1756</v>
      </c>
      <c r="G18" s="1830"/>
      <c r="H18" s="1830"/>
      <c r="I18" s="1830"/>
      <c r="J18" s="1830"/>
      <c r="K18" s="1830"/>
      <c r="L18" s="1830"/>
      <c r="M18" s="1830"/>
      <c r="N18" s="1830"/>
      <c r="O18" s="1830"/>
      <c r="P18" s="1830"/>
      <c r="Q18" s="1830"/>
      <c r="R18" s="1830"/>
    </row>
    <row r="19" spans="2:18">
      <c r="B19" s="1815"/>
      <c r="E19" s="1832" t="s">
        <v>1846</v>
      </c>
      <c r="F19" s="1833" t="s">
        <v>1758</v>
      </c>
      <c r="G19" s="1834"/>
      <c r="H19" s="1834"/>
      <c r="I19" s="1834"/>
      <c r="J19" s="1834"/>
      <c r="K19" s="1834"/>
      <c r="L19" s="1834"/>
      <c r="M19" s="1834"/>
      <c r="N19" s="1834"/>
      <c r="O19" s="1834"/>
      <c r="P19" s="1834"/>
      <c r="Q19" s="1834"/>
      <c r="R19" s="1834"/>
    </row>
    <row r="20" spans="2:18">
      <c r="B20" s="1815"/>
      <c r="E20" s="1832" t="s">
        <v>1847</v>
      </c>
      <c r="F20" s="1833" t="s">
        <v>1759</v>
      </c>
      <c r="G20" s="1834"/>
      <c r="H20" s="1834"/>
      <c r="I20" s="1834"/>
      <c r="J20" s="1834"/>
      <c r="K20" s="1834"/>
      <c r="L20" s="1834"/>
      <c r="M20" s="1834"/>
      <c r="N20" s="1834"/>
      <c r="O20" s="1834"/>
      <c r="P20" s="1834"/>
      <c r="Q20" s="1834"/>
      <c r="R20" s="1834"/>
    </row>
    <row r="21" spans="2:18">
      <c r="B21" s="1815"/>
      <c r="E21" s="1832" t="s">
        <v>1924</v>
      </c>
      <c r="F21" s="1833" t="s">
        <v>1761</v>
      </c>
      <c r="G21" s="1834"/>
      <c r="H21" s="1834"/>
      <c r="I21" s="1834"/>
      <c r="J21" s="1834"/>
      <c r="K21" s="1834"/>
      <c r="L21" s="1834"/>
      <c r="M21" s="1834"/>
      <c r="N21" s="1834"/>
      <c r="O21" s="1834"/>
      <c r="P21" s="1834"/>
      <c r="Q21" s="1834"/>
      <c r="R21" s="1834"/>
    </row>
    <row r="22" spans="2:18">
      <c r="B22" s="1815"/>
      <c r="D22" s="4300" t="s">
        <v>1849</v>
      </c>
      <c r="E22" s="4300"/>
      <c r="F22" s="1829" t="s">
        <v>1769</v>
      </c>
      <c r="G22" s="1834"/>
      <c r="H22" s="1834"/>
      <c r="I22" s="1834"/>
      <c r="J22" s="1834"/>
      <c r="K22" s="1834"/>
      <c r="L22" s="1834"/>
      <c r="M22" s="1834"/>
      <c r="N22" s="1834"/>
      <c r="O22" s="1834"/>
      <c r="P22" s="1834"/>
      <c r="Q22" s="1834"/>
      <c r="R22" s="1834"/>
    </row>
    <row r="23" spans="2:18">
      <c r="B23" s="1815"/>
      <c r="E23" s="1832" t="s">
        <v>1850</v>
      </c>
      <c r="F23" s="1833" t="s">
        <v>1851</v>
      </c>
      <c r="G23" s="1834"/>
      <c r="H23" s="1834"/>
      <c r="I23" s="1834"/>
      <c r="J23" s="1834"/>
      <c r="K23" s="1834"/>
      <c r="L23" s="1834"/>
      <c r="M23" s="1834"/>
      <c r="N23" s="1834"/>
      <c r="O23" s="1834"/>
      <c r="P23" s="1834"/>
      <c r="Q23" s="1834"/>
      <c r="R23" s="1834"/>
    </row>
    <row r="24" spans="2:18">
      <c r="B24" s="1815"/>
      <c r="E24" s="1832" t="s">
        <v>1852</v>
      </c>
      <c r="F24" s="1833" t="s">
        <v>1900</v>
      </c>
      <c r="G24" s="1834"/>
      <c r="H24" s="1834"/>
      <c r="I24" s="1834"/>
      <c r="J24" s="1834"/>
      <c r="K24" s="1834"/>
      <c r="L24" s="1834"/>
      <c r="M24" s="1834"/>
      <c r="N24" s="1834"/>
      <c r="O24" s="1834"/>
      <c r="P24" s="1834"/>
      <c r="Q24" s="1834"/>
      <c r="R24" s="1834"/>
    </row>
    <row r="25" spans="2:18">
      <c r="B25" s="1815"/>
      <c r="E25" s="1832" t="s">
        <v>1925</v>
      </c>
      <c r="F25" s="1833" t="s">
        <v>1853</v>
      </c>
      <c r="G25" s="1834"/>
      <c r="H25" s="1834"/>
      <c r="I25" s="1834"/>
      <c r="J25" s="1834"/>
      <c r="K25" s="1834"/>
      <c r="L25" s="1834"/>
      <c r="M25" s="1834"/>
      <c r="N25" s="1834"/>
      <c r="O25" s="1834"/>
      <c r="P25" s="1834"/>
      <c r="Q25" s="1834"/>
      <c r="R25" s="1834"/>
    </row>
    <row r="26" spans="2:18">
      <c r="B26" s="1815"/>
      <c r="E26" s="1832" t="s">
        <v>1926</v>
      </c>
      <c r="F26" s="1833" t="s">
        <v>1855</v>
      </c>
      <c r="G26" s="1834"/>
      <c r="H26" s="1834"/>
      <c r="I26" s="1834"/>
      <c r="J26" s="1834"/>
      <c r="K26" s="1834"/>
      <c r="L26" s="1834"/>
      <c r="M26" s="1834"/>
      <c r="N26" s="1834"/>
      <c r="O26" s="1834"/>
      <c r="P26" s="1834"/>
      <c r="Q26" s="1834"/>
      <c r="R26" s="1834"/>
    </row>
    <row r="27" spans="2:18">
      <c r="B27" s="1815"/>
      <c r="D27" s="4300" t="s">
        <v>1856</v>
      </c>
      <c r="E27" s="4300"/>
      <c r="F27" s="1829" t="s">
        <v>1771</v>
      </c>
      <c r="G27" s="1834"/>
      <c r="H27" s="1834"/>
      <c r="I27" s="1834"/>
      <c r="J27" s="1834"/>
      <c r="K27" s="1834"/>
      <c r="L27" s="1834"/>
      <c r="M27" s="1834"/>
      <c r="N27" s="1834"/>
      <c r="O27" s="1834"/>
      <c r="P27" s="1834"/>
      <c r="Q27" s="1834"/>
      <c r="R27" s="1834"/>
    </row>
    <row r="28" spans="2:18">
      <c r="B28" s="1815"/>
      <c r="E28" s="1832" t="s">
        <v>1927</v>
      </c>
      <c r="F28" s="1833" t="s">
        <v>1774</v>
      </c>
      <c r="G28" s="1834"/>
      <c r="H28" s="1834"/>
      <c r="I28" s="1834"/>
      <c r="J28" s="1834"/>
      <c r="K28" s="1834"/>
      <c r="L28" s="1834"/>
      <c r="M28" s="1834"/>
      <c r="N28" s="1834"/>
      <c r="O28" s="1834"/>
      <c r="P28" s="1834"/>
      <c r="Q28" s="1834"/>
      <c r="R28" s="1834"/>
    </row>
    <row r="29" spans="2:18">
      <c r="B29" s="1815"/>
      <c r="E29" s="1832" t="s">
        <v>1858</v>
      </c>
      <c r="F29" s="1833" t="s">
        <v>1776</v>
      </c>
      <c r="G29" s="1834"/>
      <c r="H29" s="1834"/>
      <c r="I29" s="1834"/>
      <c r="J29" s="1834"/>
      <c r="K29" s="1834"/>
      <c r="L29" s="1834"/>
      <c r="M29" s="1834"/>
      <c r="N29" s="1834"/>
      <c r="O29" s="1834"/>
      <c r="P29" s="1834"/>
      <c r="Q29" s="1834"/>
      <c r="R29" s="1834"/>
    </row>
    <row r="30" spans="2:18">
      <c r="B30" s="1815"/>
      <c r="D30" s="4300" t="s">
        <v>1859</v>
      </c>
      <c r="E30" s="4300"/>
      <c r="F30" s="1829" t="s">
        <v>1780</v>
      </c>
      <c r="G30" s="1834"/>
      <c r="H30" s="1834"/>
      <c r="I30" s="1834"/>
      <c r="J30" s="1834"/>
      <c r="K30" s="1834"/>
      <c r="L30" s="1834"/>
      <c r="M30" s="1834"/>
      <c r="N30" s="1834"/>
      <c r="O30" s="1834"/>
      <c r="P30" s="1834"/>
      <c r="Q30" s="1834"/>
      <c r="R30" s="1834"/>
    </row>
    <row r="31" spans="2:18">
      <c r="B31" s="1815"/>
      <c r="D31" s="4302" t="s">
        <v>1928</v>
      </c>
      <c r="E31" s="4302"/>
      <c r="F31" s="1833" t="s">
        <v>1929</v>
      </c>
      <c r="G31" s="1834"/>
      <c r="H31" s="1834"/>
      <c r="I31" s="1834"/>
      <c r="J31" s="1834"/>
      <c r="K31" s="1834"/>
      <c r="L31" s="1834"/>
      <c r="M31" s="1834"/>
      <c r="N31" s="1834"/>
      <c r="O31" s="1834"/>
      <c r="P31" s="1834"/>
      <c r="Q31" s="1834"/>
      <c r="R31" s="1834"/>
    </row>
    <row r="32" spans="2:18">
      <c r="B32" s="1815"/>
      <c r="C32" s="4300" t="s">
        <v>1930</v>
      </c>
      <c r="D32" s="4300"/>
      <c r="E32" s="4300"/>
      <c r="F32" s="1829" t="s">
        <v>1931</v>
      </c>
      <c r="G32" s="1834" t="s">
        <v>1839</v>
      </c>
      <c r="H32" s="1834" t="s">
        <v>1839</v>
      </c>
      <c r="I32" s="1834" t="s">
        <v>1839</v>
      </c>
      <c r="J32" s="1834"/>
      <c r="K32" s="1834"/>
      <c r="L32" s="1834" t="s">
        <v>1839</v>
      </c>
      <c r="M32" s="1834" t="s">
        <v>1839</v>
      </c>
      <c r="N32" s="1834" t="s">
        <v>1839</v>
      </c>
      <c r="O32" s="1834" t="s">
        <v>1839</v>
      </c>
      <c r="P32" s="1834"/>
      <c r="Q32" s="1834"/>
      <c r="R32" s="1834" t="s">
        <v>1839</v>
      </c>
    </row>
    <row r="33" spans="2:18">
      <c r="B33" s="1815"/>
      <c r="C33" s="4302" t="s">
        <v>1932</v>
      </c>
      <c r="D33" s="4302"/>
      <c r="E33" s="4302"/>
      <c r="F33" s="1833" t="s">
        <v>1784</v>
      </c>
      <c r="G33" s="1834"/>
      <c r="H33" s="1834"/>
      <c r="I33" s="1834"/>
      <c r="J33" s="1834"/>
      <c r="K33" s="1834"/>
      <c r="L33" s="1834"/>
      <c r="M33" s="1834"/>
      <c r="N33" s="1834"/>
      <c r="O33" s="1834"/>
      <c r="P33" s="1834"/>
      <c r="Q33" s="1834"/>
      <c r="R33" s="1834"/>
    </row>
    <row r="34" spans="2:18">
      <c r="B34" s="1815"/>
      <c r="C34" s="4302" t="s">
        <v>1862</v>
      </c>
      <c r="D34" s="4302"/>
      <c r="E34" s="4302"/>
      <c r="F34" s="1833" t="s">
        <v>1788</v>
      </c>
      <c r="G34" s="1834"/>
      <c r="H34" s="1834"/>
      <c r="I34" s="1834"/>
      <c r="J34" s="1834"/>
      <c r="K34" s="1834"/>
      <c r="L34" s="1834"/>
      <c r="M34" s="1834"/>
      <c r="N34" s="1834"/>
      <c r="O34" s="1834"/>
      <c r="P34" s="1834"/>
      <c r="Q34" s="1834"/>
      <c r="R34" s="1834"/>
    </row>
    <row r="35" spans="2:18">
      <c r="B35" s="4297" t="s">
        <v>1863</v>
      </c>
      <c r="C35" s="4298"/>
      <c r="D35" s="4298"/>
      <c r="E35" s="4298"/>
      <c r="F35" s="1837" t="s">
        <v>1794</v>
      </c>
      <c r="G35" s="1834"/>
      <c r="H35" s="1834"/>
      <c r="I35" s="1834"/>
      <c r="J35" s="1834"/>
      <c r="K35" s="1834"/>
      <c r="L35" s="1834"/>
      <c r="M35" s="1834"/>
      <c r="N35" s="1834"/>
      <c r="O35" s="1834"/>
      <c r="P35" s="1834"/>
      <c r="Q35" s="1834"/>
      <c r="R35" s="1834"/>
    </row>
    <row r="36" spans="2:18">
      <c r="B36" s="4297" t="s">
        <v>1864</v>
      </c>
      <c r="C36" s="4298"/>
      <c r="D36" s="4298"/>
      <c r="E36" s="4298"/>
      <c r="G36" s="1825"/>
      <c r="H36" s="1825"/>
      <c r="I36" s="1825"/>
      <c r="J36" s="1825"/>
      <c r="K36" s="1825"/>
      <c r="L36" s="1825"/>
      <c r="M36" s="1825"/>
      <c r="N36" s="1825"/>
      <c r="O36" s="1825"/>
      <c r="P36" s="1825"/>
      <c r="Q36" s="1825"/>
      <c r="R36" s="1825"/>
    </row>
    <row r="37" spans="2:18">
      <c r="B37" s="1815"/>
      <c r="C37" s="4300" t="s">
        <v>1933</v>
      </c>
      <c r="D37" s="4300"/>
      <c r="E37" s="4300"/>
      <c r="F37" s="1829" t="s">
        <v>1796</v>
      </c>
      <c r="G37" s="1830"/>
      <c r="H37" s="1830"/>
      <c r="I37" s="1830"/>
      <c r="J37" s="1830"/>
      <c r="K37" s="1830"/>
      <c r="L37" s="1830"/>
      <c r="M37" s="1830"/>
      <c r="N37" s="1830"/>
      <c r="O37" s="1830"/>
      <c r="P37" s="1830"/>
      <c r="Q37" s="1830"/>
      <c r="R37" s="1830"/>
    </row>
    <row r="38" spans="2:18">
      <c r="B38" s="1815"/>
      <c r="C38" s="4302" t="s">
        <v>1934</v>
      </c>
      <c r="D38" s="4302"/>
      <c r="E38" s="4302"/>
      <c r="F38" s="1833" t="s">
        <v>1797</v>
      </c>
      <c r="G38" s="1834"/>
      <c r="H38" s="1834"/>
      <c r="I38" s="1834"/>
      <c r="J38" s="1834"/>
      <c r="K38" s="1834"/>
      <c r="L38" s="1834"/>
      <c r="M38" s="1834"/>
      <c r="N38" s="1834"/>
      <c r="O38" s="1834"/>
      <c r="P38" s="1834"/>
      <c r="Q38" s="1834"/>
      <c r="R38" s="1834"/>
    </row>
    <row r="39" spans="2:18">
      <c r="B39" s="1815"/>
      <c r="C39" s="4302" t="s">
        <v>1935</v>
      </c>
      <c r="D39" s="4302"/>
      <c r="E39" s="4302"/>
      <c r="F39" s="1833" t="s">
        <v>1798</v>
      </c>
      <c r="G39" s="1834"/>
      <c r="H39" s="1834"/>
      <c r="I39" s="1834"/>
      <c r="J39" s="1834"/>
      <c r="K39" s="1834"/>
      <c r="L39" s="1834"/>
      <c r="M39" s="1834"/>
      <c r="N39" s="1834"/>
      <c r="O39" s="1834"/>
      <c r="P39" s="1834"/>
      <c r="Q39" s="1834"/>
      <c r="R39" s="1834"/>
    </row>
    <row r="40" spans="2:18">
      <c r="B40" s="4299" t="s">
        <v>1868</v>
      </c>
      <c r="C40" s="4300"/>
      <c r="D40" s="4300"/>
      <c r="E40" s="4300"/>
      <c r="F40" s="1829" t="s">
        <v>1806</v>
      </c>
      <c r="G40" s="1834"/>
      <c r="H40" s="1834"/>
      <c r="I40" s="1834"/>
      <c r="J40" s="1834"/>
      <c r="K40" s="1834"/>
      <c r="L40" s="1834"/>
      <c r="M40" s="1834"/>
      <c r="N40" s="1834"/>
      <c r="O40" s="1834"/>
      <c r="P40" s="1834"/>
      <c r="Q40" s="1834"/>
      <c r="R40" s="1834"/>
    </row>
    <row r="41" spans="2:18">
      <c r="B41" s="4301" t="s">
        <v>1936</v>
      </c>
      <c r="C41" s="4302"/>
      <c r="D41" s="4302"/>
      <c r="E41" s="4302"/>
      <c r="F41" s="1833" t="s">
        <v>1870</v>
      </c>
      <c r="G41" s="1834"/>
      <c r="H41" s="1834"/>
      <c r="I41" s="1834"/>
      <c r="J41" s="1834"/>
      <c r="K41" s="1834"/>
      <c r="L41" s="1834"/>
      <c r="M41" s="1834"/>
      <c r="N41" s="1834"/>
      <c r="O41" s="1834"/>
      <c r="P41" s="1834"/>
      <c r="Q41" s="1834"/>
      <c r="R41" s="1834"/>
    </row>
    <row r="42" spans="2:18">
      <c r="B42" s="4301" t="s">
        <v>1937</v>
      </c>
      <c r="C42" s="4302"/>
      <c r="D42" s="4302"/>
      <c r="E42" s="4302"/>
      <c r="F42" s="1833" t="s">
        <v>1872</v>
      </c>
      <c r="G42" s="1834"/>
      <c r="H42" s="1834"/>
      <c r="I42" s="1834"/>
      <c r="J42" s="1834"/>
      <c r="K42" s="1834"/>
      <c r="L42" s="1834"/>
      <c r="M42" s="1834"/>
      <c r="N42" s="1834"/>
      <c r="O42" s="1834"/>
      <c r="P42" s="1834"/>
      <c r="Q42" s="1834"/>
      <c r="R42" s="1834"/>
    </row>
    <row r="43" spans="2:18">
      <c r="B43" s="4297" t="s">
        <v>1873</v>
      </c>
      <c r="C43" s="4298"/>
      <c r="D43" s="4298"/>
      <c r="E43" s="4298"/>
      <c r="G43" s="1825"/>
      <c r="H43" s="1825"/>
      <c r="I43" s="1825"/>
      <c r="J43" s="1825"/>
      <c r="K43" s="1825"/>
      <c r="L43" s="1825"/>
      <c r="M43" s="1825"/>
      <c r="N43" s="1825"/>
      <c r="O43" s="1825"/>
      <c r="P43" s="1825"/>
      <c r="Q43" s="1825"/>
      <c r="R43" s="1825"/>
    </row>
    <row r="44" spans="2:18">
      <c r="B44" s="4299" t="s">
        <v>1938</v>
      </c>
      <c r="C44" s="4300"/>
      <c r="D44" s="4300"/>
      <c r="E44" s="4300"/>
      <c r="F44" s="1829" t="s">
        <v>1875</v>
      </c>
      <c r="G44" s="1830"/>
      <c r="H44" s="1830"/>
      <c r="I44" s="1830"/>
      <c r="J44" s="1830"/>
      <c r="K44" s="1830"/>
      <c r="L44" s="1830"/>
      <c r="M44" s="1830"/>
      <c r="N44" s="1830"/>
      <c r="O44" s="1830"/>
      <c r="P44" s="1830"/>
      <c r="Q44" s="1830"/>
      <c r="R44" s="1830"/>
    </row>
    <row r="45" spans="2:18">
      <c r="B45" s="4301" t="s">
        <v>1939</v>
      </c>
      <c r="C45" s="4302"/>
      <c r="D45" s="4302"/>
      <c r="E45" s="4302"/>
      <c r="F45" s="1833" t="s">
        <v>1877</v>
      </c>
      <c r="G45" s="1834"/>
      <c r="H45" s="1834"/>
      <c r="I45" s="1834"/>
      <c r="J45" s="1834"/>
      <c r="K45" s="1834"/>
      <c r="L45" s="1834"/>
      <c r="M45" s="1834"/>
      <c r="N45" s="1834"/>
      <c r="O45" s="1834"/>
      <c r="P45" s="1834"/>
      <c r="Q45" s="1834"/>
      <c r="R45" s="1834"/>
    </row>
    <row r="46" spans="2:18">
      <c r="B46" s="4303" t="s">
        <v>1937</v>
      </c>
      <c r="C46" s="4304"/>
      <c r="D46" s="4304"/>
      <c r="E46" s="4304"/>
      <c r="F46" s="1836" t="s">
        <v>1809</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1940</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1699</v>
      </c>
      <c r="N7" s="4274"/>
      <c r="O7" s="4274"/>
      <c r="P7" s="4274"/>
      <c r="Q7" s="4274"/>
      <c r="R7" s="4275"/>
    </row>
    <row r="8" spans="2:18" s="1762" customFormat="1" ht="15" customHeight="1">
      <c r="B8" s="1838"/>
      <c r="C8" s="1839"/>
      <c r="D8" s="1839"/>
      <c r="E8" s="1839"/>
      <c r="F8" s="1839"/>
      <c r="G8" s="4309" t="s">
        <v>1941</v>
      </c>
      <c r="H8" s="4309"/>
      <c r="I8" s="1840" t="s">
        <v>1942</v>
      </c>
      <c r="J8" s="4307" t="s">
        <v>1943</v>
      </c>
      <c r="K8" s="4308"/>
      <c r="L8" s="1841" t="s">
        <v>919</v>
      </c>
      <c r="M8" s="4309" t="s">
        <v>1941</v>
      </c>
      <c r="N8" s="4309"/>
      <c r="O8" s="1840" t="s">
        <v>1944</v>
      </c>
      <c r="P8" s="4307" t="s">
        <v>1943</v>
      </c>
      <c r="Q8" s="4308"/>
      <c r="R8" s="1841" t="s">
        <v>919</v>
      </c>
    </row>
    <row r="9" spans="2:18" s="1762" customFormat="1" ht="15" customHeight="1">
      <c r="B9" s="1842"/>
      <c r="C9" s="1843"/>
      <c r="D9" s="1843"/>
      <c r="E9" s="1843"/>
      <c r="F9" s="1843"/>
      <c r="G9" s="1844" t="s">
        <v>1945</v>
      </c>
      <c r="H9" s="1844" t="s">
        <v>1946</v>
      </c>
      <c r="I9" s="1845" t="s">
        <v>1947</v>
      </c>
      <c r="J9" s="1846" t="s">
        <v>1820</v>
      </c>
      <c r="K9" s="1846" t="s">
        <v>1821</v>
      </c>
      <c r="L9" s="1847"/>
      <c r="M9" s="1844" t="s">
        <v>1948</v>
      </c>
      <c r="N9" s="1844" t="s">
        <v>1946</v>
      </c>
      <c r="O9" s="1845" t="s">
        <v>1949</v>
      </c>
      <c r="P9" s="1846" t="s">
        <v>1820</v>
      </c>
      <c r="Q9" s="1846" t="s">
        <v>1821</v>
      </c>
      <c r="R9" s="1847"/>
    </row>
    <row r="10" spans="2:18" s="1762" customFormat="1" ht="15" customHeight="1">
      <c r="B10" s="1842"/>
      <c r="C10" s="1843"/>
      <c r="D10" s="1843"/>
      <c r="E10" s="1843"/>
      <c r="F10" s="1843"/>
      <c r="G10" s="1772" t="s">
        <v>1950</v>
      </c>
      <c r="H10" s="1772" t="s">
        <v>1888</v>
      </c>
      <c r="I10" s="1845" t="s">
        <v>1951</v>
      </c>
      <c r="J10" s="1767" t="s">
        <v>1952</v>
      </c>
      <c r="K10" s="1767" t="s">
        <v>1492</v>
      </c>
      <c r="L10" s="1768"/>
      <c r="M10" s="1772" t="s">
        <v>1953</v>
      </c>
      <c r="N10" s="1772" t="s">
        <v>1888</v>
      </c>
      <c r="O10" s="1845" t="s">
        <v>1954</v>
      </c>
      <c r="P10" s="1767" t="s">
        <v>1909</v>
      </c>
      <c r="Q10" s="1767" t="s">
        <v>1492</v>
      </c>
      <c r="R10" s="1768"/>
    </row>
    <row r="11" spans="2:18" s="1762" customFormat="1" ht="15" customHeight="1">
      <c r="B11" s="1842"/>
      <c r="C11" s="1843"/>
      <c r="D11" s="1843"/>
      <c r="E11" s="1843"/>
      <c r="F11" s="1843"/>
      <c r="G11" s="1772" t="s">
        <v>1953</v>
      </c>
      <c r="H11" s="1772"/>
      <c r="I11" s="1845" t="s">
        <v>1893</v>
      </c>
      <c r="J11" s="1767" t="s">
        <v>1955</v>
      </c>
      <c r="K11" s="1767"/>
      <c r="L11" s="1768"/>
      <c r="M11" s="1772" t="s">
        <v>1888</v>
      </c>
      <c r="O11" s="1845" t="s">
        <v>1893</v>
      </c>
      <c r="P11" s="1767" t="s">
        <v>1956</v>
      </c>
      <c r="Q11" s="1767"/>
      <c r="R11" s="1768"/>
    </row>
    <row r="12" spans="2:18" s="1762" customFormat="1" ht="15" customHeight="1">
      <c r="B12" s="1842"/>
      <c r="C12" s="1843"/>
      <c r="D12" s="1843"/>
      <c r="E12" s="1843"/>
      <c r="F12" s="1843"/>
      <c r="G12" s="1772" t="s">
        <v>1957</v>
      </c>
      <c r="H12" s="1772"/>
      <c r="J12" s="1767" t="s">
        <v>1958</v>
      </c>
      <c r="K12" s="1767"/>
      <c r="L12" s="1768"/>
      <c r="M12" s="1772"/>
      <c r="N12" s="1772"/>
      <c r="P12" s="1767" t="s">
        <v>1959</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1832</v>
      </c>
      <c r="R13" s="1849" t="s">
        <v>1016</v>
      </c>
    </row>
    <row r="14" spans="2:18" s="1762" customFormat="1" ht="15" customHeight="1">
      <c r="B14" s="4284" t="s">
        <v>1836</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1920</v>
      </c>
      <c r="C15" s="4260"/>
      <c r="D15" s="4260"/>
      <c r="E15" s="4260"/>
      <c r="F15" s="1801" t="s">
        <v>1838</v>
      </c>
      <c r="G15" s="1853"/>
      <c r="H15" s="1854"/>
      <c r="I15" s="1854"/>
      <c r="J15" s="1854"/>
      <c r="K15" s="1854"/>
      <c r="L15" s="1854"/>
      <c r="M15" s="1854"/>
      <c r="N15" s="1854"/>
      <c r="O15" s="1854"/>
      <c r="P15" s="1854"/>
      <c r="Q15" s="1854"/>
      <c r="R15" s="1854"/>
    </row>
    <row r="16" spans="2:18" s="1762" customFormat="1" ht="15" customHeight="1">
      <c r="B16" s="4261" t="s">
        <v>1921</v>
      </c>
      <c r="C16" s="4262"/>
      <c r="D16" s="4262"/>
      <c r="E16" s="4262"/>
      <c r="F16" s="1780" t="s">
        <v>1841</v>
      </c>
      <c r="G16" s="1855"/>
      <c r="H16" s="1854"/>
      <c r="I16" s="1854"/>
      <c r="J16" s="1854"/>
      <c r="K16" s="1854"/>
      <c r="L16" s="1854"/>
      <c r="M16" s="1854"/>
      <c r="N16" s="1854"/>
      <c r="O16" s="1854"/>
      <c r="P16" s="1854"/>
      <c r="Q16" s="1854"/>
      <c r="R16" s="1854"/>
    </row>
    <row r="17" spans="2:18" s="1762" customFormat="1" ht="15" customHeight="1">
      <c r="B17" s="4266" t="s">
        <v>1922</v>
      </c>
      <c r="C17" s="4267"/>
      <c r="D17" s="4267"/>
      <c r="E17" s="4267"/>
      <c r="F17" s="1784" t="s">
        <v>1843</v>
      </c>
      <c r="G17" s="1855"/>
      <c r="H17" s="1856"/>
      <c r="I17" s="1856"/>
      <c r="J17" s="1856"/>
      <c r="K17" s="1856"/>
      <c r="L17" s="1856"/>
      <c r="M17" s="1856"/>
      <c r="N17" s="1856"/>
      <c r="O17" s="1856"/>
      <c r="P17" s="1856"/>
      <c r="Q17" s="1856"/>
      <c r="R17" s="1856"/>
    </row>
    <row r="18" spans="2:18" s="1762" customFormat="1" ht="15" customHeight="1">
      <c r="B18" s="4286" t="s">
        <v>1844</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1897</v>
      </c>
      <c r="F19" s="1780" t="s">
        <v>1960</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1756</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1961</v>
      </c>
      <c r="G21" s="1855"/>
      <c r="H21" s="1856"/>
      <c r="I21" s="1856"/>
      <c r="J21" s="1856"/>
      <c r="K21" s="1856"/>
      <c r="L21" s="1856"/>
      <c r="M21" s="1856"/>
      <c r="N21" s="1856"/>
      <c r="O21" s="1856"/>
      <c r="P21" s="1856"/>
      <c r="Q21" s="1856"/>
      <c r="R21" s="1856"/>
    </row>
    <row r="22" spans="2:18" s="1797" customFormat="1" ht="15" customHeight="1">
      <c r="B22" s="1862"/>
      <c r="C22" s="1863"/>
      <c r="D22" s="4306" t="s">
        <v>1962</v>
      </c>
      <c r="E22" s="4306"/>
      <c r="F22" s="1784" t="s">
        <v>1963</v>
      </c>
      <c r="G22" s="1855"/>
      <c r="H22" s="1856"/>
      <c r="I22" s="1856"/>
      <c r="J22" s="1856"/>
      <c r="K22" s="1856"/>
      <c r="L22" s="1856"/>
      <c r="M22" s="1856"/>
      <c r="N22" s="1856"/>
      <c r="O22" s="1856"/>
      <c r="P22" s="1856"/>
      <c r="Q22" s="1856"/>
      <c r="R22" s="1856"/>
    </row>
    <row r="23" spans="2:18" s="1797" customFormat="1" ht="15" customHeight="1">
      <c r="B23" s="1862"/>
      <c r="C23" s="1863"/>
      <c r="D23" s="1798"/>
      <c r="E23" s="1779" t="s">
        <v>1964</v>
      </c>
      <c r="F23" s="1784" t="s">
        <v>1759</v>
      </c>
      <c r="G23" s="1855"/>
      <c r="H23" s="1856"/>
      <c r="I23" s="1856"/>
      <c r="J23" s="1856"/>
      <c r="K23" s="1856"/>
      <c r="L23" s="1856"/>
      <c r="M23" s="1856"/>
      <c r="N23" s="1856"/>
      <c r="O23" s="1856"/>
      <c r="P23" s="1856"/>
      <c r="Q23" s="1856"/>
      <c r="R23" s="1856"/>
    </row>
    <row r="24" spans="2:18" s="1797" customFormat="1" ht="15" customHeight="1">
      <c r="B24" s="1862"/>
      <c r="C24" s="1863"/>
      <c r="D24" s="1798"/>
      <c r="E24" s="1783" t="s">
        <v>1965</v>
      </c>
      <c r="F24" s="1784" t="s">
        <v>1966</v>
      </c>
      <c r="G24" s="1855"/>
      <c r="H24" s="1856"/>
      <c r="I24" s="1856"/>
      <c r="J24" s="1856"/>
      <c r="K24" s="1856"/>
      <c r="L24" s="1856"/>
      <c r="M24" s="1856"/>
      <c r="N24" s="1856"/>
      <c r="O24" s="1856"/>
      <c r="P24" s="1856"/>
      <c r="Q24" s="1856"/>
      <c r="R24" s="1856"/>
    </row>
    <row r="25" spans="2:18" s="1797" customFormat="1" ht="15" customHeight="1">
      <c r="B25" s="1862"/>
      <c r="C25" s="1863"/>
      <c r="D25" s="1798"/>
      <c r="E25" s="1783" t="s">
        <v>1967</v>
      </c>
      <c r="F25" s="1784" t="s">
        <v>1761</v>
      </c>
      <c r="G25" s="1855"/>
      <c r="H25" s="1856"/>
      <c r="I25" s="1856"/>
      <c r="J25" s="1856"/>
      <c r="K25" s="1856"/>
      <c r="L25" s="1856"/>
      <c r="M25" s="1856"/>
      <c r="N25" s="1856"/>
      <c r="O25" s="1856"/>
      <c r="P25" s="1856"/>
      <c r="Q25" s="1856"/>
      <c r="R25" s="1856"/>
    </row>
    <row r="26" spans="2:18" s="1797" customFormat="1" ht="15" customHeight="1">
      <c r="B26" s="1862"/>
      <c r="C26" s="1863"/>
      <c r="D26" s="1798"/>
      <c r="E26" s="1783" t="s">
        <v>1968</v>
      </c>
      <c r="F26" s="1784" t="s">
        <v>1969</v>
      </c>
      <c r="G26" s="1855"/>
      <c r="H26" s="1856"/>
      <c r="I26" s="1856"/>
      <c r="J26" s="1856"/>
      <c r="K26" s="1856"/>
      <c r="L26" s="1856"/>
      <c r="M26" s="1856"/>
      <c r="N26" s="1856"/>
      <c r="O26" s="1856"/>
      <c r="P26" s="1856"/>
      <c r="Q26" s="1856"/>
      <c r="R26" s="1856"/>
    </row>
    <row r="27" spans="2:18" s="1797" customFormat="1" ht="15" customHeight="1">
      <c r="B27" s="1789"/>
      <c r="C27" s="1790"/>
      <c r="D27" s="4267" t="s">
        <v>1970</v>
      </c>
      <c r="E27" s="4267"/>
      <c r="F27" s="1780" t="s">
        <v>1971</v>
      </c>
      <c r="G27" s="1857"/>
      <c r="H27" s="1854"/>
      <c r="I27" s="1854"/>
      <c r="J27" s="1854"/>
      <c r="K27" s="1854"/>
      <c r="L27" s="1854"/>
      <c r="M27" s="1854"/>
      <c r="N27" s="1854"/>
      <c r="O27" s="1854"/>
      <c r="P27" s="1854"/>
      <c r="Q27" s="1854"/>
      <c r="R27" s="1854"/>
    </row>
    <row r="28" spans="2:18" s="1762" customFormat="1" ht="15" customHeight="1">
      <c r="B28" s="1789"/>
      <c r="C28" s="1790"/>
      <c r="D28" s="4267" t="s">
        <v>1972</v>
      </c>
      <c r="E28" s="4267"/>
      <c r="F28" s="1780" t="s">
        <v>1758</v>
      </c>
      <c r="G28" s="1855"/>
      <c r="H28" s="1854"/>
      <c r="I28" s="1854"/>
      <c r="J28" s="1856"/>
      <c r="K28" s="1856"/>
      <c r="L28" s="1854"/>
      <c r="M28" s="1854"/>
      <c r="N28" s="1854"/>
      <c r="O28" s="1854"/>
      <c r="P28" s="1856"/>
      <c r="Q28" s="1856"/>
      <c r="R28" s="1854"/>
    </row>
    <row r="29" spans="2:18" s="1797" customFormat="1" ht="15" customHeight="1">
      <c r="B29" s="1789"/>
      <c r="C29" s="1790"/>
      <c r="D29" s="4265" t="s">
        <v>1928</v>
      </c>
      <c r="E29" s="4265"/>
      <c r="F29" s="1780" t="s">
        <v>1740</v>
      </c>
      <c r="G29" s="1855"/>
      <c r="H29" s="1854"/>
      <c r="I29" s="1854"/>
      <c r="J29" s="1856"/>
      <c r="K29" s="1854"/>
      <c r="L29" s="1854"/>
      <c r="M29" s="1854"/>
      <c r="N29" s="1854"/>
      <c r="O29" s="1854"/>
      <c r="P29" s="1856"/>
      <c r="Q29" s="1854"/>
      <c r="R29" s="1854"/>
    </row>
    <row r="30" spans="2:18" s="1762" customFormat="1" ht="15" customHeight="1">
      <c r="B30" s="1789"/>
      <c r="C30" s="4283" t="s">
        <v>1930</v>
      </c>
      <c r="D30" s="4283"/>
      <c r="E30" s="4283"/>
      <c r="F30" s="1780" t="s">
        <v>1769</v>
      </c>
      <c r="G30" s="1855"/>
      <c r="H30" s="1854"/>
      <c r="I30" s="1854"/>
      <c r="J30" s="1856"/>
      <c r="K30" s="1854"/>
      <c r="L30" s="1854"/>
      <c r="M30" s="1854"/>
      <c r="N30" s="1854"/>
      <c r="O30" s="1854"/>
      <c r="P30" s="1856"/>
      <c r="Q30" s="1854"/>
      <c r="R30" s="1854"/>
    </row>
    <row r="31" spans="2:18" s="1762" customFormat="1" ht="15" customHeight="1">
      <c r="B31" s="1789"/>
      <c r="C31" s="4262" t="s">
        <v>1973</v>
      </c>
      <c r="D31" s="4262"/>
      <c r="E31" s="4262"/>
      <c r="F31" s="1780" t="s">
        <v>1851</v>
      </c>
      <c r="G31" s="1855"/>
      <c r="H31" s="1854"/>
      <c r="I31" s="1854"/>
      <c r="J31" s="1856"/>
      <c r="K31" s="1791"/>
      <c r="L31" s="1854"/>
      <c r="M31" s="1854"/>
      <c r="N31" s="1854"/>
      <c r="O31" s="1854"/>
      <c r="P31" s="1856"/>
      <c r="Q31" s="1791"/>
      <c r="R31" s="1854"/>
    </row>
    <row r="32" spans="2:18" s="1762" customFormat="1" ht="15" customHeight="1">
      <c r="B32" s="1785"/>
      <c r="C32" s="4262" t="s">
        <v>1862</v>
      </c>
      <c r="D32" s="4262"/>
      <c r="E32" s="4262"/>
      <c r="F32" s="1784" t="s">
        <v>1853</v>
      </c>
      <c r="G32" s="1855"/>
      <c r="H32" s="1856"/>
      <c r="I32" s="1856"/>
      <c r="J32" s="1856"/>
      <c r="K32" s="1856"/>
      <c r="L32" s="1856"/>
      <c r="M32" s="1856"/>
      <c r="N32" s="1856"/>
      <c r="O32" s="1856"/>
      <c r="P32" s="1856"/>
      <c r="Q32" s="1856"/>
      <c r="R32" s="1856"/>
    </row>
    <row r="33" spans="2:18" s="1762" customFormat="1" ht="15" customHeight="1">
      <c r="B33" s="4266" t="s">
        <v>1863</v>
      </c>
      <c r="C33" s="4267"/>
      <c r="D33" s="4267"/>
      <c r="E33" s="4267"/>
      <c r="F33" s="1784" t="s">
        <v>1771</v>
      </c>
      <c r="G33" s="1855"/>
      <c r="H33" s="1856"/>
      <c r="I33" s="1856"/>
      <c r="J33" s="1856"/>
      <c r="K33" s="1856"/>
      <c r="L33" s="1856"/>
      <c r="M33" s="1856"/>
      <c r="N33" s="1856"/>
      <c r="O33" s="1856"/>
      <c r="P33" s="1856"/>
      <c r="Q33" s="1856"/>
      <c r="R33" s="1856"/>
    </row>
    <row r="34" spans="2:18" s="1762" customFormat="1" ht="15" customHeight="1">
      <c r="B34" s="4270" t="s">
        <v>1864</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1933</v>
      </c>
      <c r="D35" s="4260"/>
      <c r="E35" s="4260"/>
      <c r="F35" s="1780" t="s">
        <v>1774</v>
      </c>
      <c r="G35" s="1857"/>
      <c r="H35" s="1791"/>
      <c r="I35" s="1791"/>
      <c r="J35" s="1791"/>
      <c r="K35" s="1791"/>
      <c r="L35" s="1791"/>
      <c r="M35" s="1791"/>
      <c r="N35" s="1791"/>
      <c r="O35" s="1791"/>
      <c r="P35" s="1791"/>
      <c r="Q35" s="1791"/>
      <c r="R35" s="1791"/>
    </row>
    <row r="36" spans="2:18" s="1762" customFormat="1" ht="15" customHeight="1">
      <c r="B36" s="1792"/>
      <c r="C36" s="4265" t="s">
        <v>1934</v>
      </c>
      <c r="D36" s="4265"/>
      <c r="E36" s="4265"/>
      <c r="F36" s="1784" t="s">
        <v>1776</v>
      </c>
      <c r="G36" s="1855"/>
      <c r="H36" s="1795"/>
      <c r="I36" s="1795"/>
      <c r="J36" s="1795"/>
      <c r="K36" s="1791"/>
      <c r="L36" s="1795"/>
      <c r="M36" s="1795"/>
      <c r="N36" s="1795"/>
      <c r="O36" s="1795"/>
      <c r="P36" s="1795"/>
      <c r="Q36" s="1791"/>
      <c r="R36" s="1795"/>
    </row>
    <row r="37" spans="2:18" s="1797" customFormat="1" ht="15" customHeight="1">
      <c r="B37" s="1792"/>
      <c r="C37" s="4265" t="s">
        <v>1935</v>
      </c>
      <c r="D37" s="4265"/>
      <c r="E37" s="4265"/>
      <c r="F37" s="1784" t="s">
        <v>1778</v>
      </c>
      <c r="G37" s="1796"/>
      <c r="H37" s="1795"/>
      <c r="I37" s="1795"/>
      <c r="J37" s="1795"/>
      <c r="K37" s="1795"/>
      <c r="L37" s="1796"/>
      <c r="M37" s="1796"/>
      <c r="N37" s="1795"/>
      <c r="O37" s="1795"/>
      <c r="P37" s="1795"/>
      <c r="Q37" s="1795"/>
      <c r="R37" s="1796"/>
    </row>
    <row r="38" spans="2:18" s="1762" customFormat="1" ht="15" customHeight="1">
      <c r="B38" s="4266" t="s">
        <v>1868</v>
      </c>
      <c r="C38" s="4267"/>
      <c r="D38" s="4267"/>
      <c r="E38" s="4267"/>
      <c r="F38" s="1784" t="s">
        <v>1782</v>
      </c>
      <c r="G38" s="1855"/>
      <c r="H38" s="1856"/>
      <c r="I38" s="1856"/>
      <c r="J38" s="1856"/>
      <c r="K38" s="1791"/>
      <c r="L38" s="1856"/>
      <c r="M38" s="1856"/>
      <c r="N38" s="1856"/>
      <c r="O38" s="1856"/>
      <c r="P38" s="1856"/>
      <c r="Q38" s="1791"/>
      <c r="R38" s="1856"/>
    </row>
    <row r="39" spans="2:18" s="1762" customFormat="1" ht="15" customHeight="1">
      <c r="B39" s="4261" t="s">
        <v>1936</v>
      </c>
      <c r="C39" s="4262"/>
      <c r="D39" s="4262"/>
      <c r="E39" s="4262"/>
      <c r="F39" s="1784" t="s">
        <v>1784</v>
      </c>
      <c r="G39" s="1855"/>
      <c r="H39" s="1856"/>
      <c r="I39" s="1856"/>
      <c r="J39" s="1856"/>
      <c r="K39" s="1856"/>
      <c r="L39" s="1856"/>
      <c r="M39" s="1856"/>
      <c r="N39" s="1856"/>
      <c r="O39" s="1856"/>
      <c r="P39" s="1856"/>
      <c r="Q39" s="1856"/>
      <c r="R39" s="1856"/>
    </row>
    <row r="40" spans="2:18" s="1762" customFormat="1" ht="15" customHeight="1">
      <c r="B40" s="4266" t="s">
        <v>1974</v>
      </c>
      <c r="C40" s="4267"/>
      <c r="D40" s="4267"/>
      <c r="E40" s="4267"/>
      <c r="F40" s="1784" t="s">
        <v>1975</v>
      </c>
      <c r="G40" s="1855"/>
      <c r="H40" s="1856"/>
      <c r="I40" s="1856"/>
      <c r="J40" s="1856"/>
      <c r="K40" s="1856"/>
      <c r="L40" s="1856"/>
      <c r="M40" s="1856"/>
      <c r="N40" s="1856"/>
      <c r="O40" s="1856"/>
      <c r="P40" s="1856"/>
      <c r="Q40" s="1856"/>
      <c r="R40" s="1856"/>
    </row>
    <row r="41" spans="2:18" s="1762" customFormat="1" ht="15" customHeight="1">
      <c r="B41" s="4268" t="s">
        <v>1873</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1976</v>
      </c>
      <c r="C42" s="4260"/>
      <c r="D42" s="4260"/>
      <c r="E42" s="4260"/>
      <c r="F42" s="1780" t="s">
        <v>1977</v>
      </c>
      <c r="G42" s="1857"/>
      <c r="H42" s="1854"/>
      <c r="I42" s="1854"/>
      <c r="J42" s="1854"/>
      <c r="K42" s="1854"/>
      <c r="L42" s="1854"/>
      <c r="M42" s="1854"/>
      <c r="N42" s="1854"/>
      <c r="O42" s="1854"/>
      <c r="P42" s="1854"/>
      <c r="Q42" s="1854"/>
      <c r="R42" s="1854"/>
    </row>
    <row r="43" spans="2:18" s="1762" customFormat="1" ht="15" customHeight="1">
      <c r="B43" s="4261" t="s">
        <v>1978</v>
      </c>
      <c r="C43" s="4262"/>
      <c r="D43" s="4262"/>
      <c r="E43" s="4262"/>
      <c r="F43" s="1780" t="s">
        <v>1979</v>
      </c>
      <c r="G43" s="1855"/>
      <c r="H43" s="1854"/>
      <c r="I43" s="1854"/>
      <c r="J43" s="1854"/>
      <c r="K43" s="1854"/>
      <c r="L43" s="1854"/>
      <c r="M43" s="1854"/>
      <c r="N43" s="1854"/>
      <c r="O43" s="1854"/>
      <c r="P43" s="1854"/>
      <c r="Q43" s="1854"/>
      <c r="R43" s="1854"/>
    </row>
    <row r="44" spans="2:18" s="1762" customFormat="1" ht="15" customHeight="1">
      <c r="B44" s="4263" t="s">
        <v>1974</v>
      </c>
      <c r="C44" s="4264"/>
      <c r="D44" s="4264"/>
      <c r="E44" s="4264"/>
      <c r="F44" s="1865" t="s">
        <v>1806</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1980</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1609</v>
      </c>
      <c r="S9" s="1754" t="s">
        <v>1699</v>
      </c>
    </row>
    <row r="10" spans="2:25" ht="12" customHeight="1">
      <c r="B10" s="158" t="s">
        <v>196</v>
      </c>
      <c r="R10" s="162" t="s">
        <v>131</v>
      </c>
      <c r="S10" s="155" t="s">
        <v>1724</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1981</v>
      </c>
      <c r="E15" s="43"/>
      <c r="F15" s="43"/>
      <c r="G15" s="43"/>
      <c r="H15" s="43"/>
      <c r="I15" s="43"/>
      <c r="J15" s="43"/>
      <c r="K15" s="43"/>
      <c r="L15" s="43"/>
      <c r="M15" s="43"/>
      <c r="N15" s="43"/>
      <c r="O15" s="43"/>
      <c r="P15" s="43"/>
      <c r="Q15" s="1757" t="s">
        <v>1838</v>
      </c>
      <c r="R15" s="174"/>
      <c r="S15" s="172"/>
    </row>
    <row r="16" spans="2:25" ht="12" customHeight="1">
      <c r="B16" s="161"/>
      <c r="C16" s="168"/>
      <c r="D16" s="4257" t="s">
        <v>1982</v>
      </c>
      <c r="E16" s="4257"/>
      <c r="F16" s="4257"/>
      <c r="G16" s="4257"/>
      <c r="H16" s="4257"/>
      <c r="I16" s="4257"/>
      <c r="J16" s="4257"/>
      <c r="K16" s="4257"/>
      <c r="L16" s="4257"/>
      <c r="M16" s="4257"/>
      <c r="N16" s="4257"/>
      <c r="O16" s="4257"/>
      <c r="P16" s="4257"/>
      <c r="Q16" s="1757" t="s">
        <v>1841</v>
      </c>
      <c r="R16" s="172"/>
      <c r="S16" s="172"/>
    </row>
    <row r="17" spans="2:19" ht="12" customHeight="1">
      <c r="B17" s="161"/>
      <c r="D17" s="8" t="s">
        <v>1983</v>
      </c>
      <c r="E17" s="8"/>
      <c r="F17" s="8"/>
      <c r="G17" s="8"/>
      <c r="H17" s="8"/>
      <c r="I17" s="8"/>
      <c r="J17" s="8"/>
      <c r="K17" s="8"/>
      <c r="L17" s="8"/>
      <c r="M17" s="8"/>
      <c r="N17" s="8"/>
      <c r="O17" s="8"/>
      <c r="P17" s="8"/>
      <c r="Q17" s="1756" t="s">
        <v>1727</v>
      </c>
      <c r="R17" s="172"/>
      <c r="S17" s="172"/>
    </row>
    <row r="18" spans="2:19" ht="12" customHeight="1">
      <c r="B18" s="158"/>
      <c r="C18" s="163"/>
      <c r="D18" s="3948" t="s">
        <v>1984</v>
      </c>
      <c r="E18" s="3948"/>
      <c r="F18" s="3948"/>
      <c r="G18" s="3948"/>
      <c r="H18" s="3948"/>
      <c r="I18" s="3948"/>
      <c r="J18" s="3948"/>
      <c r="K18" s="3948"/>
      <c r="L18" s="3948"/>
      <c r="M18" s="3948"/>
      <c r="N18" s="3948"/>
      <c r="O18" s="3948"/>
      <c r="P18" s="3948"/>
      <c r="Q18" s="1757" t="s">
        <v>1843</v>
      </c>
      <c r="R18" s="167"/>
      <c r="S18" s="167"/>
    </row>
    <row r="19" spans="2:19" ht="12" customHeight="1">
      <c r="B19" s="158"/>
      <c r="C19" s="168"/>
      <c r="D19" s="3939" t="s">
        <v>1985</v>
      </c>
      <c r="E19" s="3939"/>
      <c r="F19" s="3939"/>
      <c r="G19" s="3939"/>
      <c r="H19" s="3939"/>
      <c r="I19" s="3939"/>
      <c r="J19" s="3939"/>
      <c r="K19" s="3939"/>
      <c r="L19" s="3939"/>
      <c r="M19" s="3939"/>
      <c r="N19" s="3939"/>
      <c r="O19" s="3939"/>
      <c r="P19" s="3939"/>
      <c r="Q19" s="1756" t="s">
        <v>1756</v>
      </c>
      <c r="R19" s="172"/>
      <c r="S19" s="172"/>
    </row>
    <row r="20" spans="2:19" ht="12" customHeight="1">
      <c r="B20" s="1867" t="s">
        <v>1986</v>
      </c>
      <c r="C20" s="168"/>
      <c r="D20" s="3939" t="s">
        <v>1930</v>
      </c>
      <c r="E20" s="3939"/>
      <c r="F20" s="3939"/>
      <c r="G20" s="3939"/>
      <c r="H20" s="3939"/>
      <c r="I20" s="3939"/>
      <c r="J20" s="3939"/>
      <c r="K20" s="3939"/>
      <c r="L20" s="3939"/>
      <c r="M20" s="3939"/>
      <c r="N20" s="3939"/>
      <c r="O20" s="3939"/>
      <c r="P20" s="3939"/>
      <c r="Q20" s="1756" t="s">
        <v>1758</v>
      </c>
      <c r="R20" s="172"/>
      <c r="S20" s="172"/>
    </row>
    <row r="21" spans="2:19" ht="12" customHeight="1">
      <c r="B21" s="158"/>
      <c r="C21" s="163"/>
      <c r="D21" s="7" t="s">
        <v>221</v>
      </c>
      <c r="E21" s="7"/>
      <c r="F21" s="7"/>
      <c r="G21" s="7"/>
      <c r="H21" s="7"/>
      <c r="I21" s="7"/>
      <c r="J21" s="7"/>
      <c r="K21" s="7"/>
      <c r="L21" s="7"/>
      <c r="M21" s="7"/>
      <c r="N21" s="7"/>
      <c r="O21" s="7"/>
      <c r="P21" s="7"/>
      <c r="Q21" s="1757" t="s">
        <v>1769</v>
      </c>
      <c r="R21" s="174"/>
      <c r="S21" s="174"/>
    </row>
    <row r="22" spans="2:19" ht="12" customHeight="1">
      <c r="B22" s="1867" t="s">
        <v>1987</v>
      </c>
      <c r="C22" s="168"/>
      <c r="D22" s="8" t="s">
        <v>1988</v>
      </c>
      <c r="E22" s="8"/>
      <c r="F22" s="8"/>
      <c r="G22" s="8"/>
      <c r="H22" s="8"/>
      <c r="I22" s="8"/>
      <c r="J22" s="8"/>
      <c r="K22" s="8"/>
      <c r="L22" s="8"/>
      <c r="M22" s="8"/>
      <c r="N22" s="8"/>
      <c r="O22" s="8"/>
      <c r="P22" s="8"/>
      <c r="Q22" s="1757" t="s">
        <v>1900</v>
      </c>
      <c r="R22" s="172"/>
      <c r="S22" s="172"/>
    </row>
    <row r="23" spans="2:19" ht="12" customHeight="1">
      <c r="B23" s="1867" t="s">
        <v>1989</v>
      </c>
      <c r="C23" s="168"/>
      <c r="D23" s="8" t="s">
        <v>1990</v>
      </c>
      <c r="E23" s="8"/>
      <c r="F23" s="8"/>
      <c r="G23" s="8"/>
      <c r="H23" s="8"/>
      <c r="I23" s="8"/>
      <c r="J23" s="8"/>
      <c r="K23" s="8"/>
      <c r="L23" s="8"/>
      <c r="M23" s="8"/>
      <c r="N23" s="8"/>
      <c r="O23" s="8"/>
      <c r="P23" s="8"/>
      <c r="Q23" s="1756" t="s">
        <v>1853</v>
      </c>
      <c r="R23" s="172"/>
      <c r="S23" s="172"/>
    </row>
    <row r="24" spans="2:19" ht="12" customHeight="1">
      <c r="B24" s="1867"/>
      <c r="C24" s="168"/>
      <c r="D24" s="8" t="s">
        <v>1991</v>
      </c>
      <c r="E24" s="8"/>
      <c r="F24" s="8"/>
      <c r="G24" s="8"/>
      <c r="H24" s="8"/>
      <c r="I24" s="8"/>
      <c r="J24" s="8"/>
      <c r="K24" s="8"/>
      <c r="L24" s="8"/>
      <c r="M24" s="8"/>
      <c r="N24" s="8"/>
      <c r="O24" s="8"/>
      <c r="P24" s="8"/>
      <c r="Q24" s="1756" t="s">
        <v>1855</v>
      </c>
      <c r="R24" s="174"/>
      <c r="S24" s="172"/>
    </row>
    <row r="25" spans="2:19" ht="12" customHeight="1">
      <c r="B25" s="1867" t="s">
        <v>1992</v>
      </c>
      <c r="C25" s="163"/>
      <c r="D25" s="3939" t="s">
        <v>1993</v>
      </c>
      <c r="E25" s="3939"/>
      <c r="F25" s="3939"/>
      <c r="G25" s="3939"/>
      <c r="H25" s="3939"/>
      <c r="I25" s="3939"/>
      <c r="J25" s="3939"/>
      <c r="K25" s="3939"/>
      <c r="L25" s="3939"/>
      <c r="M25" s="3939"/>
      <c r="N25" s="3939"/>
      <c r="O25" s="3939"/>
      <c r="P25" s="3939"/>
      <c r="Q25" s="1756" t="s">
        <v>1994</v>
      </c>
      <c r="R25" s="172"/>
      <c r="S25" s="172"/>
    </row>
    <row r="26" spans="2:19" ht="12" customHeight="1">
      <c r="B26" s="1867" t="s">
        <v>1989</v>
      </c>
      <c r="C26" s="163"/>
      <c r="D26" s="40" t="s">
        <v>1666</v>
      </c>
      <c r="E26" s="40"/>
      <c r="F26" s="40"/>
      <c r="G26" s="40"/>
      <c r="H26" s="40"/>
      <c r="I26" s="40"/>
      <c r="J26" s="40"/>
      <c r="K26" s="40"/>
      <c r="L26" s="40"/>
      <c r="M26" s="40"/>
      <c r="N26" s="40"/>
      <c r="O26" s="40"/>
      <c r="P26" s="40"/>
      <c r="Q26" s="1757" t="s">
        <v>1995</v>
      </c>
      <c r="R26" s="174"/>
      <c r="S26" s="174"/>
    </row>
    <row r="27" spans="2:19" ht="12" customHeight="1">
      <c r="B27" s="161"/>
      <c r="C27" s="168"/>
      <c r="D27" s="3939" t="s">
        <v>1996</v>
      </c>
      <c r="E27" s="3939"/>
      <c r="F27" s="3939"/>
      <c r="G27" s="3939"/>
      <c r="H27" s="3939"/>
      <c r="I27" s="3939"/>
      <c r="J27" s="3939"/>
      <c r="K27" s="3939"/>
      <c r="L27" s="3939"/>
      <c r="M27" s="3939"/>
      <c r="N27" s="3939"/>
      <c r="O27" s="3939"/>
      <c r="P27" s="3939"/>
      <c r="Q27" s="1756" t="s">
        <v>1774</v>
      </c>
      <c r="R27" s="172"/>
      <c r="S27" s="172"/>
    </row>
    <row r="28" spans="2:19" ht="12" customHeight="1">
      <c r="B28" s="162"/>
      <c r="C28" s="163"/>
      <c r="D28" s="3948" t="s">
        <v>1997</v>
      </c>
      <c r="E28" s="3948"/>
      <c r="F28" s="3948"/>
      <c r="G28" s="3948"/>
      <c r="H28" s="3948"/>
      <c r="I28" s="3948"/>
      <c r="J28" s="3948"/>
      <c r="K28" s="3948"/>
      <c r="L28" s="3948"/>
      <c r="M28" s="3948"/>
      <c r="N28" s="3948"/>
      <c r="O28" s="3948"/>
      <c r="P28" s="3948"/>
      <c r="Q28" s="1757" t="s">
        <v>1998</v>
      </c>
      <c r="R28" s="167"/>
      <c r="S28" s="167"/>
    </row>
    <row r="29" spans="2:19" ht="12" customHeight="1">
      <c r="B29" s="161"/>
      <c r="C29" s="168"/>
      <c r="D29" s="3939" t="s">
        <v>1999</v>
      </c>
      <c r="E29" s="3939"/>
      <c r="F29" s="3939"/>
      <c r="G29" s="3939"/>
      <c r="H29" s="3939"/>
      <c r="I29" s="3939"/>
      <c r="J29" s="3939"/>
      <c r="K29" s="3939"/>
      <c r="L29" s="3939"/>
      <c r="M29" s="3939"/>
      <c r="N29" s="3939"/>
      <c r="O29" s="3939"/>
      <c r="P29" s="3939"/>
      <c r="Q29" s="1756" t="s">
        <v>1776</v>
      </c>
      <c r="R29" s="172"/>
      <c r="S29" s="172"/>
    </row>
    <row r="30" spans="2:19" ht="12" customHeight="1">
      <c r="B30" s="161"/>
      <c r="C30" s="168"/>
      <c r="D30" s="3939" t="s">
        <v>2000</v>
      </c>
      <c r="E30" s="3939"/>
      <c r="F30" s="3939"/>
      <c r="G30" s="3939"/>
      <c r="H30" s="3939"/>
      <c r="I30" s="3939"/>
      <c r="J30" s="3939"/>
      <c r="K30" s="3939"/>
      <c r="L30" s="3939"/>
      <c r="M30" s="3939"/>
      <c r="N30" s="3939"/>
      <c r="O30" s="3939"/>
      <c r="P30" s="3939"/>
      <c r="Q30" s="1756" t="s">
        <v>1778</v>
      </c>
      <c r="R30" s="172"/>
      <c r="S30" s="172"/>
    </row>
    <row r="31" spans="2:19" ht="12" customHeight="1">
      <c r="B31" s="162"/>
      <c r="C31" s="168"/>
      <c r="D31" s="3939" t="s">
        <v>2001</v>
      </c>
      <c r="E31" s="3939"/>
      <c r="F31" s="3939"/>
      <c r="G31" s="3939"/>
      <c r="H31" s="3939"/>
      <c r="I31" s="3939"/>
      <c r="J31" s="3939"/>
      <c r="K31" s="3939"/>
      <c r="L31" s="3939"/>
      <c r="M31" s="3939"/>
      <c r="N31" s="3939"/>
      <c r="O31" s="3939"/>
      <c r="P31" s="3939"/>
      <c r="Q31" s="1756" t="s">
        <v>1782</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2002</v>
      </c>
      <c r="C33" s="168"/>
      <c r="D33" s="3939" t="s">
        <v>2003</v>
      </c>
      <c r="E33" s="3939"/>
      <c r="F33" s="3939"/>
      <c r="G33" s="3939"/>
      <c r="H33" s="3939"/>
      <c r="I33" s="3939"/>
      <c r="J33" s="3939"/>
      <c r="K33" s="3939"/>
      <c r="L33" s="3939"/>
      <c r="M33" s="3939"/>
      <c r="N33" s="3939"/>
      <c r="O33" s="3939"/>
      <c r="P33" s="3939"/>
      <c r="Q33" s="1757" t="s">
        <v>1784</v>
      </c>
      <c r="R33" s="172"/>
      <c r="S33" s="172"/>
    </row>
    <row r="34" spans="2:19" ht="12" customHeight="1">
      <c r="B34" s="1867"/>
      <c r="C34" s="168"/>
      <c r="D34" s="3939" t="s">
        <v>2004</v>
      </c>
      <c r="E34" s="3939"/>
      <c r="F34" s="3939"/>
      <c r="G34" s="3939"/>
      <c r="H34" s="3939"/>
      <c r="I34" s="3939"/>
      <c r="J34" s="3939"/>
      <c r="K34" s="3939"/>
      <c r="L34" s="3939"/>
      <c r="M34" s="3939"/>
      <c r="N34" s="3939"/>
      <c r="O34" s="3939"/>
      <c r="P34" s="3939"/>
      <c r="Q34" s="1757" t="s">
        <v>2005</v>
      </c>
      <c r="R34" s="172"/>
      <c r="S34" s="172"/>
    </row>
    <row r="35" spans="2:19" ht="12" customHeight="1">
      <c r="B35" s="1867" t="s">
        <v>2006</v>
      </c>
      <c r="C35" s="168"/>
      <c r="D35" s="3939" t="s">
        <v>2007</v>
      </c>
      <c r="E35" s="3939"/>
      <c r="F35" s="3939"/>
      <c r="G35" s="3939"/>
      <c r="H35" s="3939"/>
      <c r="I35" s="3939"/>
      <c r="J35" s="3939"/>
      <c r="K35" s="3939"/>
      <c r="L35" s="3939"/>
      <c r="M35" s="3939"/>
      <c r="N35" s="3939"/>
      <c r="O35" s="3939"/>
      <c r="P35" s="3939"/>
      <c r="Q35" s="1756" t="s">
        <v>1786</v>
      </c>
      <c r="R35" s="172"/>
      <c r="S35" s="172"/>
    </row>
    <row r="36" spans="2:19" ht="12" customHeight="1">
      <c r="B36" s="162"/>
      <c r="C36" s="168"/>
      <c r="D36" s="3939" t="s">
        <v>2008</v>
      </c>
      <c r="E36" s="3939"/>
      <c r="F36" s="3939"/>
      <c r="G36" s="3939"/>
      <c r="H36" s="3939"/>
      <c r="I36" s="3939"/>
      <c r="J36" s="3939"/>
      <c r="K36" s="3939"/>
      <c r="L36" s="3939"/>
      <c r="M36" s="3939"/>
      <c r="N36" s="3939"/>
      <c r="O36" s="3939"/>
      <c r="P36" s="3939"/>
      <c r="Q36" s="1756" t="s">
        <v>1788</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2009</v>
      </c>
      <c r="E38" s="3948"/>
      <c r="F38" s="3948"/>
      <c r="G38" s="3948"/>
      <c r="H38" s="3948"/>
      <c r="I38" s="3948"/>
      <c r="J38" s="3948"/>
      <c r="K38" s="3948"/>
      <c r="L38" s="3948"/>
      <c r="M38" s="3948"/>
      <c r="N38" s="3948"/>
      <c r="O38" s="3948"/>
      <c r="P38" s="3948"/>
      <c r="Q38" s="1869" t="s">
        <v>1790</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2010</v>
      </c>
      <c r="E40" s="3939"/>
      <c r="F40" s="3939"/>
      <c r="G40" s="3939"/>
      <c r="H40" s="3939"/>
      <c r="I40" s="3939"/>
      <c r="J40" s="3939"/>
      <c r="K40" s="3939"/>
      <c r="L40" s="3939"/>
      <c r="M40" s="3939"/>
      <c r="N40" s="3939"/>
      <c r="O40" s="3939"/>
      <c r="P40" s="3939"/>
      <c r="Q40" s="1869" t="s">
        <v>1792</v>
      </c>
      <c r="R40" s="172"/>
      <c r="S40" s="172"/>
    </row>
    <row r="41" spans="2:19" ht="12" customHeight="1">
      <c r="B41" s="162"/>
      <c r="C41" s="168"/>
      <c r="D41" s="3939" t="s">
        <v>2011</v>
      </c>
      <c r="E41" s="3939"/>
      <c r="F41" s="3939"/>
      <c r="G41" s="3939"/>
      <c r="H41" s="3939"/>
      <c r="I41" s="3939"/>
      <c r="J41" s="3939"/>
      <c r="K41" s="3939"/>
      <c r="L41" s="3939"/>
      <c r="M41" s="3939"/>
      <c r="N41" s="3939"/>
      <c r="O41" s="3939"/>
      <c r="P41" s="3939"/>
      <c r="Q41" s="1871" t="s">
        <v>2012</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1794</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2013</v>
      </c>
      <c r="E44" s="3939"/>
      <c r="F44" s="3939"/>
      <c r="G44" s="3939"/>
      <c r="H44" s="3939"/>
      <c r="I44" s="3939"/>
      <c r="J44" s="3939"/>
      <c r="K44" s="3939"/>
      <c r="L44" s="3939"/>
      <c r="M44" s="3939"/>
      <c r="N44" s="3939"/>
      <c r="O44" s="3939"/>
      <c r="P44" s="3939"/>
      <c r="Q44" s="1873" t="s">
        <v>1796</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2014</v>
      </c>
      <c r="E46" s="3939"/>
      <c r="F46" s="3939"/>
      <c r="G46" s="3939"/>
      <c r="H46" s="3939"/>
      <c r="I46" s="3939"/>
      <c r="J46" s="3939"/>
      <c r="K46" s="3939"/>
      <c r="L46" s="3939"/>
      <c r="M46" s="3939"/>
      <c r="N46" s="3939"/>
      <c r="O46" s="3939"/>
      <c r="P46" s="3939"/>
      <c r="Q46" s="1873" t="s">
        <v>1797</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1818</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2015</v>
      </c>
      <c r="E51" s="3948"/>
      <c r="F51" s="3948"/>
      <c r="G51" s="3948"/>
      <c r="H51" s="3948"/>
      <c r="I51" s="3948"/>
      <c r="J51" s="3948"/>
      <c r="K51" s="3948"/>
      <c r="L51" s="3948"/>
      <c r="M51" s="3948"/>
      <c r="N51" s="3948"/>
      <c r="O51" s="3948"/>
      <c r="P51" s="3948"/>
      <c r="Q51" s="1757" t="s">
        <v>1870</v>
      </c>
      <c r="R51" s="174"/>
      <c r="S51" s="174"/>
    </row>
    <row r="52" spans="2:19" ht="12" customHeight="1">
      <c r="B52" s="162"/>
      <c r="C52" s="168"/>
      <c r="D52" s="3939" t="s">
        <v>2016</v>
      </c>
      <c r="E52" s="3939"/>
      <c r="F52" s="3939"/>
      <c r="G52" s="3939"/>
      <c r="H52" s="3939"/>
      <c r="I52" s="3939"/>
      <c r="J52" s="3939"/>
      <c r="K52" s="3939"/>
      <c r="L52" s="3939"/>
      <c r="M52" s="3939"/>
      <c r="N52" s="3939"/>
      <c r="O52" s="3939"/>
      <c r="P52" s="3939"/>
      <c r="Q52" s="1756" t="s">
        <v>1807</v>
      </c>
      <c r="R52" s="172"/>
      <c r="S52" s="172"/>
    </row>
    <row r="53" spans="2:19" ht="12" customHeight="1">
      <c r="B53" s="162"/>
      <c r="C53" s="168"/>
      <c r="D53" s="3939" t="s">
        <v>2017</v>
      </c>
      <c r="E53" s="3939"/>
      <c r="F53" s="3939"/>
      <c r="G53" s="3939"/>
      <c r="H53" s="3939"/>
      <c r="I53" s="3939"/>
      <c r="J53" s="3939"/>
      <c r="K53" s="3939"/>
      <c r="L53" s="3939"/>
      <c r="M53" s="3939"/>
      <c r="N53" s="3939"/>
      <c r="O53" s="3939"/>
      <c r="P53" s="3939"/>
      <c r="Q53" s="1756" t="s">
        <v>2018</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2019</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2020</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2021</v>
      </c>
      <c r="E59" s="4312"/>
      <c r="F59" s="4312"/>
      <c r="G59" s="4312"/>
      <c r="H59" s="4312"/>
      <c r="I59" s="4312"/>
      <c r="J59" s="4312"/>
      <c r="K59" s="4312"/>
      <c r="L59" s="4312"/>
      <c r="M59" s="4312"/>
      <c r="N59" s="4312"/>
      <c r="O59" s="4312"/>
      <c r="P59" s="4312"/>
      <c r="Q59" s="1760" t="s">
        <v>1797</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2022</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2023</v>
      </c>
      <c r="C8" s="1880" t="s">
        <v>2024</v>
      </c>
      <c r="D8" s="1881"/>
      <c r="E8" s="1881"/>
      <c r="F8" s="1881"/>
      <c r="G8" s="1882" t="s">
        <v>578</v>
      </c>
      <c r="H8" s="1883" t="s">
        <v>1699</v>
      </c>
    </row>
    <row r="9" spans="2:11" s="1762" customFormat="1">
      <c r="B9" s="1884" t="s">
        <v>2025</v>
      </c>
      <c r="C9" s="1885" t="s">
        <v>2023</v>
      </c>
      <c r="D9" s="4313"/>
      <c r="E9" s="4314"/>
      <c r="F9" s="1886"/>
      <c r="G9" s="1887" t="s">
        <v>125</v>
      </c>
      <c r="H9" s="1888" t="s">
        <v>127</v>
      </c>
    </row>
    <row r="10" spans="2:11" s="1762" customFormat="1" ht="18" customHeight="1">
      <c r="B10" s="1889"/>
      <c r="C10" s="1889"/>
      <c r="D10" s="4317" t="s">
        <v>2026</v>
      </c>
      <c r="E10" s="4318"/>
      <c r="F10" s="1890" t="s">
        <v>1838</v>
      </c>
      <c r="G10" s="1891"/>
      <c r="H10" s="1892"/>
    </row>
    <row r="11" spans="2:11" s="1762" customFormat="1" ht="18" customHeight="1">
      <c r="B11" s="1889"/>
      <c r="C11" s="1889"/>
      <c r="D11" s="4315" t="s">
        <v>2027</v>
      </c>
      <c r="E11" s="4316"/>
      <c r="F11" s="1890" t="s">
        <v>1841</v>
      </c>
      <c r="G11" s="1891"/>
      <c r="H11" s="1892"/>
    </row>
    <row r="12" spans="2:11" s="1762" customFormat="1" ht="18" customHeight="1">
      <c r="B12" s="1889"/>
      <c r="C12" s="1889"/>
      <c r="D12" s="4315" t="s">
        <v>2028</v>
      </c>
      <c r="E12" s="4316"/>
      <c r="F12" s="1890" t="s">
        <v>1727</v>
      </c>
      <c r="G12" s="1891"/>
      <c r="H12" s="1892"/>
    </row>
    <row r="13" spans="2:11" s="1762" customFormat="1" ht="18" customHeight="1">
      <c r="B13" s="1889"/>
      <c r="C13" s="1889"/>
      <c r="D13" s="4315" t="s">
        <v>461</v>
      </c>
      <c r="E13" s="4316"/>
      <c r="F13" s="1890" t="s">
        <v>1728</v>
      </c>
      <c r="G13" s="1891"/>
      <c r="H13" s="1892"/>
    </row>
    <row r="14" spans="2:11" s="1762" customFormat="1" ht="18" customHeight="1">
      <c r="B14" s="1895" t="s">
        <v>1980</v>
      </c>
      <c r="C14" s="1895"/>
      <c r="D14" s="4315" t="s">
        <v>2029</v>
      </c>
      <c r="E14" s="4316"/>
      <c r="F14" s="1890" t="s">
        <v>1729</v>
      </c>
      <c r="G14" s="1891"/>
      <c r="H14" s="1892"/>
    </row>
    <row r="15" spans="2:11" s="1762" customFormat="1" ht="18" customHeight="1">
      <c r="B15" s="1895"/>
      <c r="C15" s="1895"/>
      <c r="D15" s="4315" t="s">
        <v>2030</v>
      </c>
      <c r="E15" s="4316"/>
      <c r="F15" s="1896" t="s">
        <v>1731</v>
      </c>
      <c r="G15" s="1897"/>
      <c r="H15" s="1898"/>
    </row>
    <row r="16" spans="2:11" s="1762" customFormat="1" ht="18" customHeight="1">
      <c r="B16" s="1884"/>
      <c r="C16" s="1884"/>
      <c r="D16" s="4326" t="s">
        <v>2031</v>
      </c>
      <c r="E16" s="4327"/>
      <c r="F16" s="1901" t="s">
        <v>1843</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2032</v>
      </c>
      <c r="C19" s="4325"/>
      <c r="D19" s="4325"/>
      <c r="E19" s="4325"/>
      <c r="F19" s="4325"/>
      <c r="G19" s="4325"/>
      <c r="H19" s="4325"/>
    </row>
    <row r="20" spans="2:22" s="1762" customFormat="1">
      <c r="B20" s="4325" t="s">
        <v>1556</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2033</v>
      </c>
      <c r="C22" s="1880" t="s">
        <v>2024</v>
      </c>
      <c r="D22" s="1881"/>
      <c r="E22" s="1881"/>
      <c r="F22" s="1881"/>
      <c r="G22" s="1882" t="s">
        <v>578</v>
      </c>
      <c r="H22" s="1883" t="s">
        <v>1699</v>
      </c>
    </row>
    <row r="23" spans="2:22" s="1762" customFormat="1">
      <c r="B23" s="1884" t="s">
        <v>196</v>
      </c>
      <c r="C23" s="1885" t="s">
        <v>2023</v>
      </c>
      <c r="D23" s="4313"/>
      <c r="E23" s="4314"/>
      <c r="F23" s="1886"/>
      <c r="G23" s="1887" t="s">
        <v>125</v>
      </c>
      <c r="H23" s="1888" t="s">
        <v>127</v>
      </c>
    </row>
    <row r="24" spans="2:22" s="1762" customFormat="1" ht="18" customHeight="1">
      <c r="B24" s="1889"/>
      <c r="C24" s="1889"/>
      <c r="D24" s="4317" t="s">
        <v>2026</v>
      </c>
      <c r="E24" s="4318"/>
      <c r="F24" s="1890" t="s">
        <v>1756</v>
      </c>
      <c r="G24" s="1891"/>
      <c r="H24" s="1892"/>
    </row>
    <row r="25" spans="2:22" s="1762" customFormat="1" ht="18" customHeight="1">
      <c r="B25" s="1889"/>
      <c r="C25" s="1889"/>
      <c r="D25" s="4315" t="s">
        <v>2027</v>
      </c>
      <c r="E25" s="4316"/>
      <c r="F25" s="1890" t="s">
        <v>1758</v>
      </c>
      <c r="G25" s="1891"/>
      <c r="H25" s="1892"/>
    </row>
    <row r="26" spans="2:22" s="1762" customFormat="1" ht="18" customHeight="1">
      <c r="B26" s="1889"/>
      <c r="C26" s="1889"/>
      <c r="D26" s="4315" t="s">
        <v>2028</v>
      </c>
      <c r="E26" s="4316"/>
      <c r="F26" s="1890" t="s">
        <v>1759</v>
      </c>
      <c r="G26" s="1891"/>
      <c r="H26" s="1892"/>
    </row>
    <row r="27" spans="2:22" s="1762" customFormat="1" ht="18" customHeight="1">
      <c r="B27" s="1889"/>
      <c r="C27" s="1889"/>
      <c r="D27" s="4315" t="s">
        <v>461</v>
      </c>
      <c r="E27" s="4316"/>
      <c r="F27" s="1890" t="s">
        <v>1761</v>
      </c>
      <c r="G27" s="1891"/>
      <c r="H27" s="1892"/>
    </row>
    <row r="28" spans="2:22" s="1762" customFormat="1" ht="18" customHeight="1">
      <c r="B28" s="1895" t="s">
        <v>1980</v>
      </c>
      <c r="C28" s="1895"/>
      <c r="D28" s="4315" t="s">
        <v>2029</v>
      </c>
      <c r="E28" s="4316"/>
      <c r="F28" s="1890" t="s">
        <v>1736</v>
      </c>
      <c r="G28" s="1891"/>
      <c r="H28" s="1892"/>
    </row>
    <row r="29" spans="2:22" s="1762" customFormat="1" ht="18" customHeight="1">
      <c r="B29" s="1895"/>
      <c r="C29" s="1895"/>
      <c r="D29" s="4315" t="s">
        <v>2030</v>
      </c>
      <c r="E29" s="4316"/>
      <c r="F29" s="1896" t="s">
        <v>1740</v>
      </c>
      <c r="G29" s="1897"/>
      <c r="H29" s="1898"/>
    </row>
    <row r="30" spans="2:22" s="1762" customFormat="1" ht="18" customHeight="1">
      <c r="B30" s="1884"/>
      <c r="C30" s="1884"/>
      <c r="D30" s="4326" t="s">
        <v>2031</v>
      </c>
      <c r="E30" s="4327"/>
      <c r="F30" s="1901" t="s">
        <v>1769</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2034</v>
      </c>
      <c r="D4" s="4346" t="s">
        <v>393</v>
      </c>
      <c r="E4" s="4346"/>
      <c r="F4" s="4346"/>
      <c r="G4" s="4346"/>
      <c r="H4" s="4346"/>
      <c r="I4" s="4346"/>
      <c r="J4" s="4346"/>
      <c r="K4" s="4346"/>
      <c r="L4" s="1908"/>
      <c r="M4" s="1908"/>
      <c r="N4" s="1908"/>
    </row>
    <row r="5" spans="2:14">
      <c r="D5" s="4347" t="s">
        <v>2035</v>
      </c>
      <c r="E5" s="4347"/>
      <c r="F5" s="4347"/>
      <c r="G5" s="4347"/>
      <c r="H5" s="4347"/>
      <c r="I5" s="4347"/>
      <c r="J5" s="4347"/>
      <c r="K5" s="4347"/>
      <c r="L5" s="1909"/>
      <c r="M5" s="1909"/>
      <c r="N5" s="1909"/>
    </row>
    <row r="6" spans="2:14">
      <c r="B6" s="1907" t="s">
        <v>538</v>
      </c>
      <c r="D6" s="4347" t="s">
        <v>2036</v>
      </c>
      <c r="E6" s="4347"/>
      <c r="F6" s="4347"/>
      <c r="G6" s="4347"/>
      <c r="H6" s="4347"/>
      <c r="I6" s="4347"/>
      <c r="J6" s="4347"/>
      <c r="K6" s="4347"/>
      <c r="L6" s="1909"/>
      <c r="M6" s="1909"/>
      <c r="N6" s="1909"/>
    </row>
    <row r="7" spans="2:14">
      <c r="D7" s="4347" t="s">
        <v>1556</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2033</v>
      </c>
      <c r="C9" s="1912"/>
      <c r="D9" s="1912"/>
      <c r="E9" s="1912"/>
      <c r="F9" s="1912"/>
      <c r="G9" s="1912"/>
      <c r="H9" s="1912"/>
      <c r="I9" s="1912"/>
      <c r="J9" s="1914" t="s">
        <v>2037</v>
      </c>
      <c r="K9" s="1915" t="s">
        <v>2038</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2039</v>
      </c>
      <c r="D12" s="4341"/>
      <c r="E12" s="4341"/>
      <c r="F12" s="4341"/>
      <c r="G12" s="4341"/>
      <c r="H12" s="4341"/>
      <c r="I12" s="1912"/>
      <c r="J12" s="1923"/>
      <c r="K12" s="1923"/>
    </row>
    <row r="13" spans="2:14">
      <c r="B13" s="1919" t="s">
        <v>2040</v>
      </c>
      <c r="C13" s="1924"/>
      <c r="D13" s="4339" t="s">
        <v>1669</v>
      </c>
      <c r="E13" s="4339"/>
      <c r="F13" s="4339"/>
      <c r="G13" s="4339"/>
      <c r="H13" s="4339"/>
      <c r="I13" s="1926" t="s">
        <v>403</v>
      </c>
      <c r="J13" s="1927">
        <v>20667</v>
      </c>
      <c r="K13" s="1927">
        <v>15316</v>
      </c>
    </row>
    <row r="14" spans="2:14">
      <c r="B14" s="1919"/>
      <c r="C14" s="1912"/>
      <c r="D14" s="4338" t="s">
        <v>2041</v>
      </c>
      <c r="E14" s="4338"/>
      <c r="F14" s="4338"/>
      <c r="G14" s="4338"/>
      <c r="H14" s="4338"/>
      <c r="I14" s="1912"/>
      <c r="J14" s="1923"/>
      <c r="K14" s="1923"/>
    </row>
    <row r="15" spans="2:14">
      <c r="B15" s="1919"/>
      <c r="C15" s="1912"/>
      <c r="D15" s="1912"/>
      <c r="E15" s="4341" t="s">
        <v>2042</v>
      </c>
      <c r="F15" s="4341"/>
      <c r="G15" s="4341"/>
      <c r="H15" s="4341"/>
      <c r="I15" s="1912"/>
      <c r="J15" s="1923"/>
      <c r="K15" s="1923"/>
    </row>
    <row r="16" spans="2:14">
      <c r="B16" s="1919"/>
      <c r="C16" s="1912"/>
      <c r="D16" s="1912"/>
      <c r="E16" s="1929"/>
      <c r="F16" s="4345" t="s">
        <v>2043</v>
      </c>
      <c r="G16" s="4345"/>
      <c r="H16" s="4345"/>
      <c r="I16" s="1930"/>
      <c r="J16" s="1923"/>
      <c r="K16" s="1923"/>
    </row>
    <row r="17" spans="2:11">
      <c r="B17" s="1919"/>
      <c r="C17" s="1922"/>
      <c r="D17" s="1922"/>
      <c r="E17" s="1931"/>
      <c r="F17" s="1932"/>
      <c r="G17" s="4349" t="s">
        <v>2044</v>
      </c>
      <c r="H17" s="4349"/>
      <c r="I17" s="1930"/>
      <c r="J17" s="1923"/>
      <c r="K17" s="1923"/>
    </row>
    <row r="18" spans="2:11">
      <c r="B18" s="1919"/>
      <c r="C18" s="1933"/>
      <c r="D18" s="1925"/>
      <c r="E18" s="1925"/>
      <c r="F18" s="1925"/>
      <c r="G18" s="4339" t="s">
        <v>2045</v>
      </c>
      <c r="H18" s="4339"/>
      <c r="I18" s="1934" t="s">
        <v>405</v>
      </c>
      <c r="J18" s="1927">
        <v>0</v>
      </c>
      <c r="K18" s="1927">
        <v>0</v>
      </c>
    </row>
    <row r="19" spans="2:11">
      <c r="B19" s="1919"/>
      <c r="C19" s="1935"/>
      <c r="D19" s="1936"/>
      <c r="E19" s="1936"/>
      <c r="F19" s="1936"/>
      <c r="G19" s="4350" t="s">
        <v>2046</v>
      </c>
      <c r="H19" s="4350"/>
      <c r="I19" s="1937" t="s">
        <v>192</v>
      </c>
      <c r="J19" s="1938">
        <v>575</v>
      </c>
      <c r="K19" s="1938">
        <v>-6362</v>
      </c>
    </row>
    <row r="20" spans="2:11">
      <c r="B20" s="1919"/>
      <c r="C20" s="1939"/>
      <c r="D20" s="1940"/>
      <c r="E20" s="1941"/>
      <c r="F20" s="1942"/>
      <c r="G20" s="4332" t="s">
        <v>2047</v>
      </c>
      <c r="H20" s="4332"/>
      <c r="I20" s="1937" t="s">
        <v>413</v>
      </c>
      <c r="J20" s="1938">
        <v>9</v>
      </c>
      <c r="K20" s="1938">
        <v>-3</v>
      </c>
    </row>
    <row r="21" spans="2:11">
      <c r="B21" s="1919"/>
      <c r="C21" s="1922"/>
      <c r="D21" s="1929"/>
      <c r="E21" s="1944"/>
      <c r="F21" s="4343" t="s">
        <v>2048</v>
      </c>
      <c r="G21" s="4343"/>
      <c r="H21" s="4343"/>
      <c r="I21" s="1945"/>
      <c r="J21" s="1923"/>
      <c r="K21" s="1923"/>
    </row>
    <row r="22" spans="2:11">
      <c r="B22" s="1919"/>
      <c r="C22" s="1924"/>
      <c r="D22" s="1925"/>
      <c r="E22" s="1946"/>
      <c r="F22" s="1946"/>
      <c r="G22" s="4344" t="s">
        <v>2049</v>
      </c>
      <c r="H22" s="4344"/>
      <c r="I22" s="1948" t="s">
        <v>416</v>
      </c>
      <c r="J22" s="1923">
        <v>0</v>
      </c>
      <c r="K22" s="1923">
        <v>0</v>
      </c>
    </row>
    <row r="23" spans="2:11">
      <c r="B23" s="1919"/>
      <c r="C23" s="1939"/>
      <c r="D23" s="1949"/>
      <c r="E23" s="1950"/>
      <c r="F23" s="1950"/>
      <c r="G23" s="4332" t="s">
        <v>2047</v>
      </c>
      <c r="H23" s="4332"/>
      <c r="I23" s="1951" t="s">
        <v>106</v>
      </c>
      <c r="J23" s="1938">
        <v>0</v>
      </c>
      <c r="K23" s="1938">
        <v>0</v>
      </c>
    </row>
    <row r="24" spans="2:11">
      <c r="B24" s="1919"/>
      <c r="C24" s="1922"/>
      <c r="D24" s="1929"/>
      <c r="E24" s="1922"/>
      <c r="F24" s="4338" t="s">
        <v>2050</v>
      </c>
      <c r="G24" s="4338"/>
      <c r="H24" s="4338"/>
      <c r="I24" s="1930"/>
      <c r="J24" s="1923"/>
      <c r="K24" s="1923"/>
    </row>
    <row r="25" spans="2:11">
      <c r="B25" s="1919"/>
      <c r="C25" s="1924"/>
      <c r="D25" s="1925"/>
      <c r="E25" s="1946"/>
      <c r="F25" s="1946"/>
      <c r="G25" s="4344" t="s">
        <v>2049</v>
      </c>
      <c r="H25" s="4344"/>
      <c r="I25" s="1948" t="s">
        <v>492</v>
      </c>
      <c r="J25" s="1927">
        <v>0</v>
      </c>
      <c r="K25" s="1927">
        <v>0</v>
      </c>
    </row>
    <row r="26" spans="2:11">
      <c r="B26" s="1919"/>
      <c r="C26" s="1924"/>
      <c r="D26" s="1925"/>
      <c r="E26" s="1946"/>
      <c r="F26" s="1946"/>
      <c r="G26" s="4332" t="s">
        <v>2047</v>
      </c>
      <c r="H26" s="4332"/>
      <c r="I26" s="1948" t="s">
        <v>428</v>
      </c>
      <c r="J26" s="1923"/>
      <c r="K26" s="1923"/>
    </row>
    <row r="27" spans="2:11">
      <c r="B27" s="1919"/>
      <c r="C27" s="1939"/>
      <c r="D27" s="1949"/>
      <c r="E27" s="1950"/>
      <c r="F27" s="1950"/>
      <c r="G27" s="4336" t="s">
        <v>2051</v>
      </c>
      <c r="H27" s="4336"/>
      <c r="I27" s="1951" t="s">
        <v>102</v>
      </c>
      <c r="J27" s="1938">
        <v>0</v>
      </c>
      <c r="K27" s="1938">
        <v>0</v>
      </c>
    </row>
    <row r="28" spans="2:11">
      <c r="B28" s="1919"/>
      <c r="C28" s="1939"/>
      <c r="D28" s="1949"/>
      <c r="E28" s="1949"/>
      <c r="F28" s="4332" t="s">
        <v>2052</v>
      </c>
      <c r="G28" s="4332"/>
      <c r="H28" s="4332"/>
      <c r="I28" s="1926" t="s">
        <v>431</v>
      </c>
      <c r="J28" s="1927">
        <v>0</v>
      </c>
      <c r="K28" s="1927">
        <v>0</v>
      </c>
    </row>
    <row r="29" spans="2:11">
      <c r="B29" s="1919"/>
      <c r="C29" s="1939"/>
      <c r="D29" s="1949"/>
      <c r="E29" s="1949"/>
      <c r="F29" s="4340" t="s">
        <v>2053</v>
      </c>
      <c r="G29" s="4340"/>
      <c r="H29" s="4340"/>
      <c r="I29" s="1926" t="s">
        <v>444</v>
      </c>
      <c r="J29" s="1938"/>
      <c r="K29" s="1938"/>
    </row>
    <row r="30" spans="2:11">
      <c r="B30" s="1919"/>
      <c r="C30" s="1939"/>
      <c r="D30" s="1949"/>
      <c r="E30" s="1949"/>
      <c r="F30" s="4340" t="s">
        <v>2054</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2055</v>
      </c>
      <c r="F32" s="4332"/>
      <c r="G32" s="4332"/>
      <c r="H32" s="4332"/>
      <c r="I32" s="1951" t="s">
        <v>108</v>
      </c>
      <c r="J32" s="1952">
        <v>584</v>
      </c>
      <c r="K32" s="1952">
        <v>-6365</v>
      </c>
    </row>
    <row r="33" spans="2:11">
      <c r="B33" s="1919"/>
      <c r="C33" s="1953"/>
      <c r="D33" s="1954"/>
      <c r="E33" s="4338" t="s">
        <v>2056</v>
      </c>
      <c r="F33" s="4338"/>
      <c r="G33" s="4338"/>
      <c r="H33" s="4338"/>
      <c r="I33" s="1955"/>
      <c r="J33" s="1952"/>
      <c r="K33" s="1952"/>
    </row>
    <row r="34" spans="2:11">
      <c r="B34" s="1919"/>
      <c r="C34" s="1921"/>
      <c r="D34" s="1929"/>
      <c r="E34" s="1922"/>
      <c r="F34" s="4345" t="s">
        <v>2043</v>
      </c>
      <c r="G34" s="4345"/>
      <c r="H34" s="4345"/>
      <c r="I34" s="1956"/>
      <c r="J34" s="1923"/>
      <c r="K34" s="1923"/>
    </row>
    <row r="35" spans="2:11">
      <c r="B35" s="1919"/>
      <c r="C35" s="1921"/>
      <c r="D35" s="1929"/>
      <c r="E35" s="1922"/>
      <c r="F35" s="1922"/>
      <c r="G35" s="4341" t="s">
        <v>2044</v>
      </c>
      <c r="H35" s="4341"/>
      <c r="I35" s="1956"/>
      <c r="J35" s="1923"/>
      <c r="K35" s="1923"/>
    </row>
    <row r="36" spans="2:11">
      <c r="B36" s="1919"/>
      <c r="C36" s="1924"/>
      <c r="D36" s="1925"/>
      <c r="E36" s="1947"/>
      <c r="F36" s="1947"/>
      <c r="G36" s="1947"/>
      <c r="H36" s="1925" t="s">
        <v>2057</v>
      </c>
      <c r="I36" s="1948" t="s">
        <v>448</v>
      </c>
      <c r="J36" s="1927">
        <v>0</v>
      </c>
      <c r="K36" s="1927">
        <v>0</v>
      </c>
    </row>
    <row r="37" spans="2:11">
      <c r="B37" s="1919"/>
      <c r="C37" s="1924"/>
      <c r="D37" s="1925"/>
      <c r="E37" s="1957"/>
      <c r="F37" s="4332" t="s">
        <v>2058</v>
      </c>
      <c r="G37" s="4332"/>
      <c r="H37" s="4332"/>
      <c r="I37" s="1948" t="s">
        <v>652</v>
      </c>
      <c r="J37" s="1927">
        <v>0</v>
      </c>
      <c r="K37" s="1927">
        <v>0</v>
      </c>
    </row>
    <row r="38" spans="2:11">
      <c r="B38" s="1919"/>
      <c r="C38" s="1924"/>
      <c r="D38" s="1925"/>
      <c r="E38" s="1957"/>
      <c r="F38" s="4332" t="s">
        <v>2059</v>
      </c>
      <c r="G38" s="4332"/>
      <c r="H38" s="4332"/>
      <c r="I38" s="1926" t="s">
        <v>422</v>
      </c>
      <c r="J38" s="1927">
        <v>0</v>
      </c>
      <c r="K38" s="1927">
        <v>0</v>
      </c>
    </row>
    <row r="39" spans="2:11">
      <c r="B39" s="1919"/>
      <c r="C39" s="1924"/>
      <c r="D39" s="1925"/>
      <c r="E39" s="1957"/>
      <c r="F39" s="4332" t="s">
        <v>2060</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2061</v>
      </c>
      <c r="F41" s="4335"/>
      <c r="G41" s="4335"/>
      <c r="H41" s="4335"/>
      <c r="I41" s="1937" t="s">
        <v>194</v>
      </c>
      <c r="J41" s="1927">
        <v>0</v>
      </c>
      <c r="K41" s="1927">
        <v>0</v>
      </c>
    </row>
    <row r="42" spans="2:11">
      <c r="B42" s="1959"/>
      <c r="C42" s="1939"/>
      <c r="D42" s="4332" t="s">
        <v>2062</v>
      </c>
      <c r="E42" s="4332"/>
      <c r="F42" s="4332"/>
      <c r="G42" s="4332"/>
      <c r="H42" s="4332"/>
      <c r="I42" s="1937" t="s">
        <v>110</v>
      </c>
      <c r="J42" s="1927">
        <v>584</v>
      </c>
      <c r="K42" s="1927">
        <v>-6365</v>
      </c>
    </row>
    <row r="43" spans="2:11">
      <c r="B43" s="1959"/>
      <c r="C43" s="4342" t="s">
        <v>2063</v>
      </c>
      <c r="D43" s="4336"/>
      <c r="E43" s="4336"/>
      <c r="F43" s="4336"/>
      <c r="G43" s="4336"/>
      <c r="H43" s="4336"/>
      <c r="I43" s="1937" t="s">
        <v>514</v>
      </c>
      <c r="J43" s="1927">
        <v>21251</v>
      </c>
      <c r="K43" s="1927">
        <v>8951</v>
      </c>
    </row>
    <row r="44" spans="2:11">
      <c r="B44" s="1959"/>
      <c r="C44" s="4337" t="s">
        <v>2064</v>
      </c>
      <c r="D44" s="4338"/>
      <c r="E44" s="4338"/>
      <c r="F44" s="4338"/>
      <c r="G44" s="4338"/>
      <c r="H44" s="4338"/>
      <c r="I44" s="1960"/>
      <c r="J44" s="1952"/>
      <c r="K44" s="1961"/>
    </row>
    <row r="45" spans="2:11">
      <c r="B45" s="1962"/>
      <c r="C45" s="1963"/>
      <c r="D45" s="4329" t="s">
        <v>2015</v>
      </c>
      <c r="E45" s="4329"/>
      <c r="F45" s="4329"/>
      <c r="G45" s="4329"/>
      <c r="H45" s="4329"/>
      <c r="I45" s="1948" t="s">
        <v>533</v>
      </c>
      <c r="J45" s="1964"/>
      <c r="K45" s="1965"/>
    </row>
    <row r="46" spans="2:11">
      <c r="B46" s="1962"/>
      <c r="C46" s="1966"/>
      <c r="D46" s="4330" t="s">
        <v>2016</v>
      </c>
      <c r="E46" s="4330"/>
      <c r="F46" s="4330"/>
      <c r="G46" s="4330"/>
      <c r="H46" s="4330"/>
      <c r="I46" s="1951" t="s">
        <v>535</v>
      </c>
      <c r="J46" s="1964"/>
      <c r="K46" s="1965"/>
    </row>
    <row r="47" spans="2:11">
      <c r="B47" s="1959"/>
      <c r="C47" s="1939"/>
      <c r="D47" s="4331" t="s">
        <v>2017</v>
      </c>
      <c r="E47" s="4331"/>
      <c r="F47" s="4331"/>
      <c r="G47" s="4331"/>
      <c r="H47" s="4331"/>
      <c r="I47" s="1951" t="s">
        <v>2065</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21251</v>
      </c>
      <c r="K49" s="1938">
        <v>8951</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1699</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2066</v>
      </c>
      <c r="E54" s="4341"/>
      <c r="F54" s="4341"/>
      <c r="G54" s="4341"/>
      <c r="H54" s="4341"/>
      <c r="I54" s="1912"/>
      <c r="J54" s="1923"/>
      <c r="K54" s="1923"/>
    </row>
    <row r="55" spans="2:11">
      <c r="B55" s="1919"/>
      <c r="C55" s="1922"/>
      <c r="D55" s="1912"/>
      <c r="E55" s="4341" t="s">
        <v>2042</v>
      </c>
      <c r="F55" s="4341"/>
      <c r="G55" s="4341"/>
      <c r="H55" s="4341"/>
      <c r="I55" s="1912"/>
      <c r="J55" s="1923"/>
      <c r="K55" s="1923"/>
    </row>
    <row r="56" spans="2:11">
      <c r="B56" s="1959"/>
      <c r="C56" s="1924"/>
      <c r="D56" s="1947"/>
      <c r="E56" s="1925"/>
      <c r="F56" s="4339" t="s">
        <v>2067</v>
      </c>
      <c r="G56" s="4339"/>
      <c r="H56" s="4339"/>
      <c r="I56" s="1926" t="s">
        <v>456</v>
      </c>
      <c r="J56" s="1927"/>
      <c r="K56" s="1927"/>
    </row>
    <row r="57" spans="2:11">
      <c r="B57" s="1919"/>
      <c r="C57" s="1939"/>
      <c r="D57" s="1940"/>
      <c r="E57" s="1940"/>
      <c r="F57" s="4336" t="s">
        <v>2068</v>
      </c>
      <c r="G57" s="4336"/>
      <c r="H57" s="4336"/>
      <c r="I57" s="1951" t="s">
        <v>468</v>
      </c>
      <c r="J57" s="1938">
        <v>0</v>
      </c>
      <c r="K57" s="1938">
        <v>0</v>
      </c>
    </row>
    <row r="58" spans="2:11">
      <c r="B58" s="1919"/>
      <c r="C58" s="1939"/>
      <c r="D58" s="1940"/>
      <c r="E58" s="1940"/>
      <c r="F58" s="4336" t="s">
        <v>2069</v>
      </c>
      <c r="G58" s="4336"/>
      <c r="H58" s="4336"/>
      <c r="I58" s="1974">
        <v>46</v>
      </c>
      <c r="J58" s="1938"/>
      <c r="K58" s="1938"/>
    </row>
    <row r="59" spans="2:11">
      <c r="B59" s="1919"/>
      <c r="C59" s="1939"/>
      <c r="D59" s="1940"/>
      <c r="E59" s="1940"/>
      <c r="F59" s="4332" t="s">
        <v>2052</v>
      </c>
      <c r="G59" s="4332"/>
      <c r="H59" s="4332"/>
      <c r="I59" s="1951" t="s">
        <v>607</v>
      </c>
      <c r="J59" s="1938">
        <v>0</v>
      </c>
      <c r="K59" s="1938">
        <v>0</v>
      </c>
    </row>
    <row r="60" spans="2:11">
      <c r="B60" s="1919"/>
      <c r="C60" s="1939"/>
      <c r="D60" s="1949"/>
      <c r="E60" s="1949"/>
      <c r="F60" s="4340" t="s">
        <v>2053</v>
      </c>
      <c r="G60" s="4340"/>
      <c r="H60" s="4340"/>
      <c r="I60" s="1926" t="s">
        <v>143</v>
      </c>
      <c r="J60" s="1938"/>
      <c r="K60" s="1938"/>
    </row>
    <row r="61" spans="2:11">
      <c r="B61" s="1919"/>
      <c r="C61" s="1939"/>
      <c r="D61" s="1949"/>
      <c r="E61" s="1949"/>
      <c r="F61" s="4340" t="s">
        <v>2054</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2055</v>
      </c>
      <c r="F63" s="4332"/>
      <c r="G63" s="4332"/>
      <c r="H63" s="4332"/>
      <c r="I63" s="1974" t="s">
        <v>613</v>
      </c>
      <c r="J63" s="1938">
        <v>-5101</v>
      </c>
      <c r="K63" s="1938">
        <v>-5686</v>
      </c>
    </row>
    <row r="64" spans="2:11">
      <c r="B64" s="1919"/>
      <c r="C64" s="1953"/>
      <c r="D64" s="1928"/>
      <c r="E64" s="4338" t="s">
        <v>2056</v>
      </c>
      <c r="F64" s="4338"/>
      <c r="G64" s="4338"/>
      <c r="H64" s="4338"/>
      <c r="I64" s="1975"/>
      <c r="J64" s="1952"/>
      <c r="K64" s="1952"/>
    </row>
    <row r="65" spans="2:22">
      <c r="B65" s="1919"/>
      <c r="C65" s="1924"/>
      <c r="D65" s="1947"/>
      <c r="E65" s="1947"/>
      <c r="F65" s="4339" t="s">
        <v>2067</v>
      </c>
      <c r="G65" s="4339"/>
      <c r="H65" s="4339"/>
      <c r="I65" s="1926" t="s">
        <v>191</v>
      </c>
      <c r="J65" s="1927"/>
      <c r="K65" s="1927"/>
    </row>
    <row r="66" spans="2:22">
      <c r="B66" s="1919"/>
      <c r="C66" s="1924"/>
      <c r="D66" s="1947"/>
      <c r="E66" s="1957"/>
      <c r="F66" s="4332" t="s">
        <v>2058</v>
      </c>
      <c r="G66" s="4332"/>
      <c r="H66" s="4332"/>
      <c r="I66" s="1926" t="s">
        <v>676</v>
      </c>
      <c r="J66" s="1927">
        <v>0</v>
      </c>
      <c r="K66" s="1927">
        <v>0</v>
      </c>
    </row>
    <row r="67" spans="2:22">
      <c r="B67" s="1919"/>
      <c r="C67" s="1939"/>
      <c r="D67" s="1940"/>
      <c r="E67" s="1943"/>
      <c r="F67" s="4332" t="s">
        <v>2059</v>
      </c>
      <c r="G67" s="4332"/>
      <c r="H67" s="4332"/>
      <c r="I67" s="1951" t="s">
        <v>466</v>
      </c>
      <c r="J67" s="1938">
        <v>0</v>
      </c>
      <c r="K67" s="1938">
        <v>0</v>
      </c>
    </row>
    <row r="68" spans="2:22">
      <c r="B68" s="1919"/>
      <c r="C68" s="1912"/>
      <c r="D68" s="1912"/>
      <c r="E68" s="1957"/>
      <c r="F68" s="4332" t="s">
        <v>2060</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2061</v>
      </c>
      <c r="F70" s="4335"/>
      <c r="G70" s="4335"/>
      <c r="H70" s="4335"/>
      <c r="I70" s="1937" t="s">
        <v>70</v>
      </c>
      <c r="J70" s="1927">
        <v>0</v>
      </c>
      <c r="K70" s="1927">
        <v>0</v>
      </c>
    </row>
    <row r="71" spans="2:22">
      <c r="B71" s="1919" t="s">
        <v>1722</v>
      </c>
      <c r="C71" s="1976"/>
      <c r="D71" s="4336" t="s">
        <v>2070</v>
      </c>
      <c r="E71" s="4336"/>
      <c r="F71" s="4336"/>
      <c r="G71" s="4336"/>
      <c r="H71" s="4336"/>
      <c r="I71" s="1951" t="s">
        <v>136</v>
      </c>
      <c r="J71" s="1927">
        <v>-5101</v>
      </c>
      <c r="K71" s="1927">
        <v>-5686</v>
      </c>
    </row>
    <row r="72" spans="2:22">
      <c r="B72" s="1959"/>
      <c r="C72" s="4337" t="s">
        <v>2064</v>
      </c>
      <c r="D72" s="4338"/>
      <c r="E72" s="4338"/>
      <c r="F72" s="4338"/>
      <c r="G72" s="4338"/>
      <c r="H72" s="4338"/>
      <c r="I72" s="1956"/>
      <c r="J72" s="1952"/>
      <c r="K72" s="1961"/>
    </row>
    <row r="73" spans="2:22">
      <c r="B73" s="1959"/>
      <c r="C73" s="1924"/>
      <c r="D73" s="4329" t="s">
        <v>2015</v>
      </c>
      <c r="E73" s="4329"/>
      <c r="F73" s="4329"/>
      <c r="G73" s="4329"/>
      <c r="H73" s="4329"/>
      <c r="I73" s="1948" t="s">
        <v>564</v>
      </c>
      <c r="J73" s="1964"/>
      <c r="K73" s="1965"/>
    </row>
    <row r="74" spans="2:22">
      <c r="B74" s="1959"/>
      <c r="C74" s="1939"/>
      <c r="D74" s="4330" t="s">
        <v>2016</v>
      </c>
      <c r="E74" s="4330"/>
      <c r="F74" s="4330"/>
      <c r="G74" s="4330"/>
      <c r="H74" s="4330"/>
      <c r="I74" s="1951" t="s">
        <v>1243</v>
      </c>
      <c r="J74" s="1964"/>
      <c r="K74" s="1965"/>
    </row>
    <row r="75" spans="2:22">
      <c r="B75" s="1959"/>
      <c r="C75" s="1939"/>
      <c r="D75" s="4331" t="s">
        <v>2017</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2071</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2072</v>
      </c>
      <c r="G9" s="1997" t="s">
        <v>2073</v>
      </c>
      <c r="H9" s="1997" t="s">
        <v>2074</v>
      </c>
      <c r="I9" s="1997" t="s">
        <v>2075</v>
      </c>
      <c r="J9" s="1997" t="s">
        <v>2076</v>
      </c>
      <c r="K9" s="1997" t="s">
        <v>2077</v>
      </c>
      <c r="L9" s="1997" t="s">
        <v>2078</v>
      </c>
      <c r="M9" s="1997" t="s">
        <v>973</v>
      </c>
      <c r="N9" s="1997" t="s">
        <v>2079</v>
      </c>
      <c r="O9" s="1997" t="s">
        <v>2080</v>
      </c>
      <c r="P9" s="1998" t="s">
        <v>2081</v>
      </c>
      <c r="Q9" s="1999" t="s">
        <v>2082</v>
      </c>
      <c r="R9" s="1999" t="s">
        <v>2082</v>
      </c>
      <c r="S9" s="1997" t="s">
        <v>976</v>
      </c>
      <c r="T9" s="1997" t="s">
        <v>977</v>
      </c>
      <c r="U9" s="1997" t="s">
        <v>977</v>
      </c>
      <c r="V9" s="1997" t="s">
        <v>977</v>
      </c>
      <c r="W9" s="1997" t="s">
        <v>2083</v>
      </c>
      <c r="X9" s="1997" t="s">
        <v>474</v>
      </c>
    </row>
    <row r="10" spans="2:28" ht="12" customHeight="1">
      <c r="B10" s="1996"/>
      <c r="F10" s="1997"/>
      <c r="G10" s="1997"/>
      <c r="H10" s="1997"/>
      <c r="I10" s="1997" t="s">
        <v>2084</v>
      </c>
      <c r="J10" s="1997" t="s">
        <v>2085</v>
      </c>
      <c r="K10" s="1997" t="s">
        <v>2086</v>
      </c>
      <c r="L10" s="1997" t="s">
        <v>1090</v>
      </c>
      <c r="M10" s="1997" t="s">
        <v>2087</v>
      </c>
      <c r="N10" s="1997" t="s">
        <v>1424</v>
      </c>
      <c r="O10" s="1997" t="s">
        <v>2088</v>
      </c>
      <c r="P10" s="1998" t="s">
        <v>2089</v>
      </c>
      <c r="Q10" s="1999" t="s">
        <v>2090</v>
      </c>
      <c r="R10" s="1999" t="s">
        <v>2090</v>
      </c>
      <c r="S10" s="1997" t="s">
        <v>2091</v>
      </c>
      <c r="T10" s="1997" t="s">
        <v>2091</v>
      </c>
      <c r="U10" s="1997" t="s">
        <v>2092</v>
      </c>
      <c r="V10" s="1997" t="s">
        <v>2093</v>
      </c>
      <c r="W10" s="1997" t="s">
        <v>2094</v>
      </c>
      <c r="X10" s="2000"/>
    </row>
    <row r="11" spans="2:28" ht="12" customHeight="1">
      <c r="B11" s="1996"/>
      <c r="F11" s="1997"/>
      <c r="G11" s="1997"/>
      <c r="H11" s="1997"/>
      <c r="I11" s="1997"/>
      <c r="J11" s="1997" t="s">
        <v>467</v>
      </c>
      <c r="K11" s="1997" t="s">
        <v>12</v>
      </c>
      <c r="L11" s="1997"/>
      <c r="M11" s="1997" t="s">
        <v>2095</v>
      </c>
      <c r="N11" s="1997"/>
      <c r="O11" s="1997" t="s">
        <v>2096</v>
      </c>
      <c r="P11" s="1998" t="s">
        <v>2097</v>
      </c>
      <c r="Q11" s="1999" t="s">
        <v>2098</v>
      </c>
      <c r="R11" s="1999" t="s">
        <v>2099</v>
      </c>
      <c r="S11" s="1997"/>
      <c r="T11" s="1997"/>
      <c r="U11" s="1997" t="s">
        <v>2100</v>
      </c>
      <c r="V11" s="1997" t="s">
        <v>2100</v>
      </c>
      <c r="W11" s="1997"/>
      <c r="X11" s="2000"/>
    </row>
    <row r="12" spans="2:28" ht="12" customHeight="1">
      <c r="B12" s="1996"/>
      <c r="F12" s="1997"/>
      <c r="G12" s="1997"/>
      <c r="H12" s="1997"/>
      <c r="I12" s="1997"/>
      <c r="J12" s="1997"/>
      <c r="K12" s="1997"/>
      <c r="L12" s="1997"/>
      <c r="M12" s="1997"/>
      <c r="N12" s="1997"/>
      <c r="O12" s="1997" t="s">
        <v>2101</v>
      </c>
      <c r="P12" s="1998" t="s">
        <v>2102</v>
      </c>
      <c r="Q12" s="1999" t="s">
        <v>978</v>
      </c>
      <c r="R12" s="1999" t="s">
        <v>2103</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2104</v>
      </c>
      <c r="Q13" s="2006" t="s">
        <v>2105</v>
      </c>
      <c r="R13" s="2006" t="s">
        <v>1011</v>
      </c>
      <c r="S13" s="2006" t="s">
        <v>1012</v>
      </c>
      <c r="T13" s="2006" t="s">
        <v>1016</v>
      </c>
      <c r="U13" s="2006" t="s">
        <v>2106</v>
      </c>
      <c r="V13" s="2006" t="s">
        <v>1835</v>
      </c>
      <c r="W13" s="2006" t="s">
        <v>2107</v>
      </c>
      <c r="X13" s="2007" t="s">
        <v>170</v>
      </c>
    </row>
    <row r="14" spans="2:28" ht="12" customHeight="1">
      <c r="B14" s="4370" t="s">
        <v>2026</v>
      </c>
      <c r="C14" s="4371"/>
      <c r="D14" s="4371"/>
      <c r="E14" s="2008" t="s">
        <v>403</v>
      </c>
      <c r="F14" s="2009">
        <v>181311</v>
      </c>
      <c r="G14" s="2009">
        <v>0</v>
      </c>
      <c r="H14" s="2009">
        <v>47253</v>
      </c>
      <c r="I14" s="2009">
        <v>58816</v>
      </c>
      <c r="J14" s="2009">
        <v>0</v>
      </c>
      <c r="K14" s="2009">
        <v>679</v>
      </c>
      <c r="L14" s="2009">
        <v>0</v>
      </c>
      <c r="M14" s="2009">
        <v>0</v>
      </c>
      <c r="N14" s="2009">
        <v>0</v>
      </c>
      <c r="O14" s="2009">
        <v>0</v>
      </c>
      <c r="P14" s="2009">
        <v>0</v>
      </c>
      <c r="Q14" s="2009"/>
      <c r="R14" s="2009"/>
      <c r="S14" s="2009">
        <v>0</v>
      </c>
      <c r="T14" s="2009"/>
      <c r="U14" s="2009"/>
      <c r="V14" s="2009"/>
      <c r="W14" s="2009">
        <v>0</v>
      </c>
      <c r="X14" s="2010">
        <v>288059</v>
      </c>
    </row>
    <row r="15" spans="2:28" s="2001" customFormat="1" ht="12" customHeight="1">
      <c r="B15" s="4372" t="s">
        <v>2027</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2108</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2109</v>
      </c>
      <c r="D17" s="4362"/>
      <c r="E17" s="2008" t="s">
        <v>102</v>
      </c>
      <c r="F17" s="2019">
        <v>0</v>
      </c>
      <c r="G17" s="2019">
        <v>0</v>
      </c>
      <c r="H17" s="2019">
        <v>0</v>
      </c>
      <c r="I17" s="2019">
        <v>15316</v>
      </c>
      <c r="J17" s="2019">
        <v>0</v>
      </c>
      <c r="K17" s="2019">
        <v>-6365</v>
      </c>
      <c r="L17" s="2019">
        <v>0</v>
      </c>
      <c r="M17" s="2019">
        <v>0</v>
      </c>
      <c r="N17" s="2019">
        <v>0</v>
      </c>
      <c r="O17" s="2019">
        <v>0</v>
      </c>
      <c r="P17" s="2019">
        <v>0</v>
      </c>
      <c r="Q17" s="2019"/>
      <c r="R17" s="2019"/>
      <c r="S17" s="2019">
        <v>0</v>
      </c>
      <c r="T17" s="2019"/>
      <c r="U17" s="2019"/>
      <c r="V17" s="2019"/>
      <c r="W17" s="2019">
        <v>0</v>
      </c>
      <c r="X17" s="2019">
        <v>8951</v>
      </c>
    </row>
    <row r="18" spans="2:24" ht="12" customHeight="1">
      <c r="B18" s="2020"/>
      <c r="C18" s="4353" t="s">
        <v>2110</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2111</v>
      </c>
      <c r="D19" s="4353"/>
      <c r="E19" s="2011" t="s">
        <v>435</v>
      </c>
      <c r="F19" s="2022">
        <v>0</v>
      </c>
      <c r="G19" s="2022">
        <v>0</v>
      </c>
      <c r="H19" s="2022">
        <v>0</v>
      </c>
      <c r="I19" s="2022">
        <v>0</v>
      </c>
      <c r="J19" s="2022">
        <v>0</v>
      </c>
      <c r="K19" s="2022">
        <v>0</v>
      </c>
      <c r="L19" s="2022">
        <v>0</v>
      </c>
      <c r="M19" s="2022">
        <v>0</v>
      </c>
      <c r="N19" s="2022">
        <v>0</v>
      </c>
      <c r="O19" s="2022">
        <v>0</v>
      </c>
      <c r="P19" s="2022">
        <v>0</v>
      </c>
      <c r="Q19" s="2022"/>
      <c r="R19" s="2022"/>
      <c r="S19" s="2022">
        <v>0</v>
      </c>
      <c r="T19" s="2022"/>
      <c r="U19" s="2022"/>
      <c r="V19" s="2022"/>
      <c r="W19" s="2022">
        <v>0</v>
      </c>
      <c r="X19" s="2022">
        <v>0</v>
      </c>
    </row>
    <row r="20" spans="2:24" ht="12" customHeight="1">
      <c r="B20" s="2020"/>
      <c r="C20" s="4353" t="s">
        <v>2112</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2113</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2114</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2115</v>
      </c>
      <c r="C25" s="4359"/>
      <c r="D25" s="4359"/>
      <c r="E25" s="2011" t="s">
        <v>108</v>
      </c>
      <c r="F25" s="2022">
        <v>181311</v>
      </c>
      <c r="G25" s="2022">
        <v>0</v>
      </c>
      <c r="H25" s="2022">
        <v>47253</v>
      </c>
      <c r="I25" s="2022">
        <v>74132</v>
      </c>
      <c r="J25" s="2022">
        <v>0</v>
      </c>
      <c r="K25" s="2022">
        <v>-5686</v>
      </c>
      <c r="L25" s="2022">
        <v>0</v>
      </c>
      <c r="M25" s="2022">
        <v>0</v>
      </c>
      <c r="N25" s="2022">
        <v>0</v>
      </c>
      <c r="O25" s="2022">
        <v>0</v>
      </c>
      <c r="P25" s="2022">
        <v>0</v>
      </c>
      <c r="Q25" s="2022"/>
      <c r="R25" s="2022"/>
      <c r="S25" s="2022">
        <v>0</v>
      </c>
      <c r="T25" s="2022"/>
      <c r="U25" s="2022"/>
      <c r="V25" s="2022"/>
      <c r="W25" s="2022">
        <v>0</v>
      </c>
      <c r="X25" s="2022">
        <v>297010</v>
      </c>
    </row>
    <row r="26" spans="2:24" ht="12" customHeight="1">
      <c r="B26" s="4358" t="s">
        <v>2116</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2117</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2118</v>
      </c>
      <c r="D28" s="4362"/>
      <c r="E28" s="2008" t="s">
        <v>194</v>
      </c>
      <c r="F28" s="2019">
        <v>0</v>
      </c>
      <c r="G28" s="2019">
        <v>0</v>
      </c>
      <c r="H28" s="2019">
        <v>0</v>
      </c>
      <c r="I28" s="2019">
        <v>20667</v>
      </c>
      <c r="J28" s="2019">
        <v>0</v>
      </c>
      <c r="K28" s="2019">
        <v>585</v>
      </c>
      <c r="L28" s="2019">
        <v>0</v>
      </c>
      <c r="M28" s="2019">
        <v>0</v>
      </c>
      <c r="N28" s="2019">
        <v>0</v>
      </c>
      <c r="O28" s="2019">
        <v>0</v>
      </c>
      <c r="P28" s="2019">
        <v>0</v>
      </c>
      <c r="Q28" s="2019"/>
      <c r="R28" s="2019"/>
      <c r="S28" s="2019">
        <v>0</v>
      </c>
      <c r="T28" s="2019"/>
      <c r="U28" s="2019"/>
      <c r="V28" s="2019"/>
      <c r="W28" s="2019">
        <v>0</v>
      </c>
      <c r="X28" s="2019">
        <v>21252</v>
      </c>
    </row>
    <row r="29" spans="2:24" ht="12" customHeight="1">
      <c r="B29" s="2024"/>
      <c r="C29" s="4353" t="s">
        <v>2110</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2111</v>
      </c>
      <c r="D30" s="4353"/>
      <c r="E30" s="2011" t="s">
        <v>17</v>
      </c>
      <c r="F30" s="2022">
        <v>0</v>
      </c>
      <c r="G30" s="2022">
        <v>0</v>
      </c>
      <c r="H30" s="2022">
        <v>0</v>
      </c>
      <c r="I30" s="2022">
        <v>0</v>
      </c>
      <c r="J30" s="2022">
        <v>0</v>
      </c>
      <c r="K30" s="2022">
        <v>0</v>
      </c>
      <c r="L30" s="2022">
        <v>0</v>
      </c>
      <c r="M30" s="2022">
        <v>0</v>
      </c>
      <c r="N30" s="2022">
        <v>0</v>
      </c>
      <c r="O30" s="2022">
        <v>0</v>
      </c>
      <c r="P30" s="2022">
        <v>0</v>
      </c>
      <c r="Q30" s="2022"/>
      <c r="R30" s="2022"/>
      <c r="S30" s="2022">
        <v>0</v>
      </c>
      <c r="T30" s="2022"/>
      <c r="U30" s="2022"/>
      <c r="V30" s="2022"/>
      <c r="W30" s="2022">
        <v>0</v>
      </c>
      <c r="X30" s="2022">
        <v>0</v>
      </c>
    </row>
    <row r="31" spans="2:24" ht="12" customHeight="1">
      <c r="B31" s="2020"/>
      <c r="C31" s="4353" t="s">
        <v>2112</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2113</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0</v>
      </c>
      <c r="J34" s="2022">
        <v>0</v>
      </c>
      <c r="K34" s="2022">
        <v>0</v>
      </c>
      <c r="L34" s="2022">
        <v>0</v>
      </c>
      <c r="M34" s="2022">
        <v>0</v>
      </c>
      <c r="N34" s="2022">
        <v>0</v>
      </c>
      <c r="O34" s="2022">
        <v>0</v>
      </c>
      <c r="P34" s="2022">
        <v>0</v>
      </c>
      <c r="Q34" s="2022"/>
      <c r="R34" s="2022"/>
      <c r="S34" s="2022">
        <v>0</v>
      </c>
      <c r="T34" s="2022"/>
      <c r="U34" s="2022"/>
      <c r="V34" s="2022"/>
      <c r="W34" s="2022">
        <v>0</v>
      </c>
      <c r="X34" s="2022">
        <v>0</v>
      </c>
    </row>
    <row r="35" spans="2:24" ht="12" customHeight="1">
      <c r="B35" s="2020"/>
      <c r="C35" s="4353" t="s">
        <v>491</v>
      </c>
      <c r="D35" s="4353"/>
      <c r="E35" s="2011" t="s">
        <v>71</v>
      </c>
      <c r="F35" s="2022">
        <v>0</v>
      </c>
      <c r="G35" s="2022">
        <v>0</v>
      </c>
      <c r="H35" s="2022"/>
      <c r="I35" s="2022">
        <v>-60000</v>
      </c>
      <c r="J35" s="2022">
        <v>0</v>
      </c>
      <c r="K35" s="2022">
        <v>0</v>
      </c>
      <c r="L35" s="2022">
        <v>0</v>
      </c>
      <c r="M35" s="2022">
        <v>0</v>
      </c>
      <c r="N35" s="2022">
        <v>0</v>
      </c>
      <c r="O35" s="2022">
        <v>0</v>
      </c>
      <c r="P35" s="2022">
        <v>0</v>
      </c>
      <c r="Q35" s="2022"/>
      <c r="R35" s="2022"/>
      <c r="S35" s="2022">
        <v>0</v>
      </c>
      <c r="T35" s="2022"/>
      <c r="U35" s="2022"/>
      <c r="V35" s="2022"/>
      <c r="W35" s="2022">
        <v>0</v>
      </c>
      <c r="X35" s="2022">
        <v>-60000</v>
      </c>
    </row>
    <row r="36" spans="2:24" ht="12" customHeight="1">
      <c r="B36" s="4354" t="s">
        <v>2119</v>
      </c>
      <c r="C36" s="4355"/>
      <c r="D36" s="4355"/>
      <c r="E36" s="2026" t="s">
        <v>514</v>
      </c>
      <c r="F36" s="2019">
        <v>181311</v>
      </c>
      <c r="G36" s="2019">
        <v>0</v>
      </c>
      <c r="H36" s="2019"/>
      <c r="I36" s="2019">
        <v>34799</v>
      </c>
      <c r="J36" s="2019">
        <v>0</v>
      </c>
      <c r="K36" s="2019">
        <v>-5101</v>
      </c>
      <c r="L36" s="2019">
        <v>0</v>
      </c>
      <c r="M36" s="2019">
        <v>0</v>
      </c>
      <c r="N36" s="2019">
        <v>0</v>
      </c>
      <c r="O36" s="2019">
        <v>0</v>
      </c>
      <c r="P36" s="2019">
        <v>0</v>
      </c>
      <c r="Q36" s="2019"/>
      <c r="R36" s="2019"/>
      <c r="S36" s="2019">
        <v>0</v>
      </c>
      <c r="T36" s="2019"/>
      <c r="U36" s="2019"/>
      <c r="V36" s="2019"/>
      <c r="W36" s="2019">
        <v>0</v>
      </c>
      <c r="X36" s="2027">
        <v>258262</v>
      </c>
    </row>
    <row r="37" spans="2:24" ht="12" customHeight="1">
      <c r="B37" s="4356"/>
      <c r="C37" s="4356"/>
      <c r="D37" s="4356"/>
    </row>
    <row r="38" spans="2:24" ht="12" customHeight="1">
      <c r="B38" s="4357" t="s">
        <v>2120</v>
      </c>
      <c r="C38" s="4357"/>
      <c r="D38" s="4357"/>
    </row>
    <row r="39" spans="2:24" s="2001" customFormat="1" ht="12" customHeight="1">
      <c r="B39" s="4374" t="s">
        <v>2121</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2122</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2123</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2124</v>
      </c>
      <c r="I7" s="4290"/>
      <c r="J7" s="4290"/>
      <c r="K7" s="4290"/>
    </row>
    <row r="9" spans="2:18">
      <c r="E9" s="1817" t="s">
        <v>2125</v>
      </c>
      <c r="F9" s="1817" t="s">
        <v>2125</v>
      </c>
      <c r="G9" s="1817" t="s">
        <v>1089</v>
      </c>
      <c r="H9" s="1817" t="s">
        <v>2078</v>
      </c>
      <c r="I9" s="1817" t="s">
        <v>2125</v>
      </c>
      <c r="J9" s="1817" t="s">
        <v>2126</v>
      </c>
      <c r="K9" s="1818" t="s">
        <v>2127</v>
      </c>
      <c r="L9" s="4292" t="s">
        <v>2128</v>
      </c>
      <c r="M9" s="4293"/>
      <c r="N9" s="4293"/>
      <c r="O9" s="4294"/>
      <c r="P9" s="1817" t="s">
        <v>2129</v>
      </c>
      <c r="Q9" s="1817" t="s">
        <v>2130</v>
      </c>
      <c r="R9" s="1817" t="s">
        <v>2131</v>
      </c>
    </row>
    <row r="10" spans="2:18">
      <c r="E10" s="1820" t="s">
        <v>2132</v>
      </c>
      <c r="F10" s="1820" t="s">
        <v>2133</v>
      </c>
      <c r="G10" s="1820" t="s">
        <v>2134</v>
      </c>
      <c r="H10" s="1820" t="s">
        <v>1090</v>
      </c>
      <c r="I10" s="1820" t="s">
        <v>2135</v>
      </c>
      <c r="J10" s="1820"/>
      <c r="K10" s="1821" t="s">
        <v>862</v>
      </c>
      <c r="L10" s="1817" t="s">
        <v>2136</v>
      </c>
      <c r="M10" s="1817" t="s">
        <v>2137</v>
      </c>
      <c r="N10" s="1817" t="s">
        <v>2138</v>
      </c>
      <c r="O10" s="1817" t="s">
        <v>2139</v>
      </c>
      <c r="P10" s="1820" t="s">
        <v>2140</v>
      </c>
      <c r="Q10" s="1820" t="s">
        <v>2141</v>
      </c>
      <c r="R10" s="1820" t="s">
        <v>2142</v>
      </c>
    </row>
    <row r="11" spans="2:18">
      <c r="E11" s="1820" t="s">
        <v>2143</v>
      </c>
      <c r="F11" s="1820" t="s">
        <v>1102</v>
      </c>
      <c r="G11" s="1820"/>
      <c r="H11" s="1820"/>
      <c r="I11" s="1820" t="s">
        <v>1098</v>
      </c>
      <c r="J11" s="1820"/>
      <c r="K11" s="1821" t="s">
        <v>2144</v>
      </c>
      <c r="L11" s="1820"/>
      <c r="M11" s="1820"/>
      <c r="N11" s="1820"/>
      <c r="O11" s="1820"/>
      <c r="P11" s="1820" t="s">
        <v>2145</v>
      </c>
      <c r="Q11" s="1820"/>
      <c r="R11" s="1820" t="s">
        <v>2146</v>
      </c>
    </row>
    <row r="12" spans="2:18">
      <c r="E12" s="1820" t="s">
        <v>2147</v>
      </c>
      <c r="F12" s="1820" t="s">
        <v>2148</v>
      </c>
      <c r="G12" s="1820"/>
      <c r="H12" s="1820"/>
      <c r="I12" s="1820" t="s">
        <v>2149</v>
      </c>
      <c r="J12" s="1820"/>
      <c r="K12" s="1821" t="s">
        <v>2150</v>
      </c>
      <c r="L12" s="1820"/>
      <c r="M12" s="1820"/>
      <c r="N12" s="1820"/>
      <c r="O12" s="1820"/>
      <c r="P12" s="1820"/>
      <c r="Q12" s="1820"/>
      <c r="R12" s="1820" t="s">
        <v>2151</v>
      </c>
    </row>
    <row r="13" spans="2:18">
      <c r="E13" s="1820"/>
      <c r="F13" s="1820"/>
      <c r="G13" s="1820"/>
      <c r="H13" s="1820"/>
      <c r="I13" s="1820" t="s">
        <v>862</v>
      </c>
      <c r="J13" s="1820"/>
      <c r="K13" s="1821"/>
      <c r="L13" s="1820"/>
      <c r="M13" s="1820"/>
      <c r="N13" s="1820"/>
      <c r="O13" s="1820"/>
      <c r="P13" s="1820"/>
      <c r="Q13" s="1820"/>
      <c r="R13" s="1820" t="s">
        <v>2152</v>
      </c>
    </row>
    <row r="14" spans="2:18">
      <c r="E14" s="1822" t="s">
        <v>140</v>
      </c>
      <c r="F14" s="1822" t="s">
        <v>74</v>
      </c>
      <c r="G14" s="1822" t="s">
        <v>941</v>
      </c>
      <c r="H14" s="1822" t="s">
        <v>734</v>
      </c>
      <c r="I14" s="1822" t="s">
        <v>1206</v>
      </c>
      <c r="J14" s="1822" t="s">
        <v>1011</v>
      </c>
      <c r="K14" s="1823" t="s">
        <v>2153</v>
      </c>
      <c r="L14" s="1822" t="s">
        <v>1590</v>
      </c>
      <c r="M14" s="1822" t="s">
        <v>2154</v>
      </c>
      <c r="N14" s="1822" t="s">
        <v>2155</v>
      </c>
      <c r="O14" s="1822" t="s">
        <v>1835</v>
      </c>
      <c r="P14" s="1822" t="s">
        <v>2156</v>
      </c>
      <c r="Q14" s="1822" t="s">
        <v>2157</v>
      </c>
      <c r="R14" s="1822" t="s">
        <v>2158</v>
      </c>
    </row>
    <row r="15" spans="2:18">
      <c r="E15" s="1825"/>
      <c r="F15" s="1825"/>
      <c r="G15" s="1825"/>
      <c r="H15" s="1825"/>
      <c r="I15" s="1825"/>
      <c r="J15" s="1825"/>
      <c r="K15" s="1825"/>
      <c r="L15" s="1825"/>
      <c r="M15" s="1825"/>
      <c r="N15" s="1825"/>
      <c r="O15" s="1825"/>
      <c r="P15" s="1825"/>
      <c r="Q15" s="1825"/>
      <c r="R15" s="1825"/>
    </row>
    <row r="16" spans="2:18">
      <c r="B16" s="4300" t="s">
        <v>2159</v>
      </c>
      <c r="C16" s="4300"/>
      <c r="D16" s="1829" t="s">
        <v>1838</v>
      </c>
      <c r="E16" s="1830"/>
      <c r="F16" s="1830"/>
      <c r="G16" s="1830"/>
      <c r="H16" s="1830"/>
      <c r="I16" s="1830"/>
      <c r="J16" s="1830"/>
      <c r="K16" s="1830"/>
      <c r="L16" s="1830"/>
      <c r="M16" s="1830"/>
      <c r="N16" s="1830"/>
      <c r="O16" s="1830"/>
      <c r="P16" s="1830"/>
      <c r="Q16" s="1830"/>
      <c r="R16" s="1830"/>
    </row>
    <row r="17" spans="2:18">
      <c r="B17" s="4298" t="s">
        <v>2160</v>
      </c>
      <c r="C17" s="4298"/>
      <c r="E17" s="1825"/>
      <c r="F17" s="1825"/>
      <c r="G17" s="1825"/>
      <c r="H17" s="1825"/>
      <c r="I17" s="1825"/>
      <c r="J17" s="1825"/>
      <c r="K17" s="1825"/>
      <c r="L17" s="1825"/>
      <c r="M17" s="1825"/>
      <c r="N17" s="1825"/>
      <c r="O17" s="1825"/>
      <c r="P17" s="1825"/>
      <c r="Q17" s="1825"/>
      <c r="R17" s="1825"/>
    </row>
    <row r="18" spans="2:18">
      <c r="B18" s="4298" t="s">
        <v>2161</v>
      </c>
      <c r="C18" s="4298"/>
      <c r="E18" s="1826"/>
      <c r="F18" s="1826"/>
      <c r="G18" s="1826"/>
      <c r="H18" s="1826"/>
      <c r="I18" s="1826"/>
      <c r="J18" s="1826"/>
      <c r="K18" s="1826"/>
      <c r="L18" s="1826"/>
      <c r="M18" s="1826"/>
      <c r="N18" s="1826"/>
      <c r="O18" s="1826"/>
      <c r="P18" s="1826"/>
      <c r="Q18" s="1826"/>
      <c r="R18" s="1826"/>
    </row>
    <row r="19" spans="2:18">
      <c r="C19" s="1828" t="s">
        <v>2162</v>
      </c>
      <c r="D19" s="1829" t="s">
        <v>1756</v>
      </c>
      <c r="E19" s="1830"/>
      <c r="F19" s="1830"/>
      <c r="G19" s="1830"/>
      <c r="H19" s="1830"/>
      <c r="I19" s="1830"/>
      <c r="J19" s="1830"/>
      <c r="K19" s="1830"/>
      <c r="L19" s="1830"/>
      <c r="M19" s="1830"/>
      <c r="N19" s="1830"/>
      <c r="O19" s="1830"/>
      <c r="P19" s="1830"/>
      <c r="Q19" s="1830"/>
      <c r="R19" s="1830"/>
    </row>
    <row r="20" spans="2:18">
      <c r="B20" s="4298" t="s">
        <v>2163</v>
      </c>
      <c r="C20" s="4298"/>
      <c r="E20" s="1825"/>
      <c r="F20" s="1825"/>
      <c r="G20" s="1825"/>
      <c r="H20" s="1825"/>
      <c r="I20" s="1825"/>
      <c r="J20" s="1825"/>
      <c r="K20" s="1825"/>
      <c r="L20" s="1825"/>
      <c r="M20" s="1825"/>
      <c r="N20" s="1825"/>
      <c r="O20" s="1825"/>
      <c r="P20" s="1825"/>
      <c r="Q20" s="1825"/>
      <c r="R20" s="1825"/>
    </row>
    <row r="21" spans="2:18">
      <c r="C21" s="1828" t="s">
        <v>2162</v>
      </c>
      <c r="D21" s="1829" t="s">
        <v>1758</v>
      </c>
      <c r="E21" s="1830"/>
      <c r="F21" s="1830"/>
      <c r="G21" s="1830"/>
      <c r="H21" s="1830"/>
      <c r="I21" s="1830"/>
      <c r="J21" s="1830"/>
      <c r="K21" s="1830"/>
      <c r="L21" s="1830"/>
      <c r="M21" s="1830"/>
      <c r="N21" s="1830"/>
      <c r="O21" s="1830"/>
      <c r="P21" s="1830"/>
      <c r="Q21" s="1830"/>
      <c r="R21" s="1830"/>
    </row>
    <row r="22" spans="2:18">
      <c r="C22" s="1832" t="s">
        <v>2164</v>
      </c>
      <c r="D22" s="1833" t="s">
        <v>1759</v>
      </c>
      <c r="E22" s="1834"/>
      <c r="F22" s="1834"/>
      <c r="G22" s="1834"/>
      <c r="H22" s="1834"/>
      <c r="I22" s="1834"/>
      <c r="J22" s="1834"/>
      <c r="K22" s="1834"/>
      <c r="L22" s="1834"/>
      <c r="M22" s="1834"/>
      <c r="N22" s="1834"/>
      <c r="O22" s="1834"/>
      <c r="P22" s="1834"/>
      <c r="Q22" s="1834"/>
      <c r="R22" s="1834"/>
    </row>
    <row r="23" spans="2:18">
      <c r="B23" s="4298" t="s">
        <v>2165</v>
      </c>
      <c r="C23" s="4298"/>
      <c r="E23" s="1825"/>
      <c r="F23" s="1825"/>
      <c r="G23" s="1825"/>
      <c r="H23" s="1825"/>
      <c r="I23" s="1825"/>
      <c r="J23" s="1825"/>
      <c r="K23" s="1825"/>
      <c r="L23" s="1825"/>
      <c r="M23" s="1825"/>
      <c r="N23" s="1825"/>
      <c r="O23" s="1825"/>
      <c r="P23" s="1825"/>
      <c r="Q23" s="1825"/>
      <c r="R23" s="1825"/>
    </row>
    <row r="24" spans="2:18">
      <c r="C24" s="1828" t="s">
        <v>2162</v>
      </c>
      <c r="D24" s="1829" t="s">
        <v>1761</v>
      </c>
      <c r="E24" s="1830"/>
      <c r="F24" s="1830"/>
      <c r="G24" s="1830"/>
      <c r="H24" s="1830"/>
      <c r="I24" s="1830"/>
      <c r="J24" s="1830"/>
      <c r="K24" s="1830"/>
      <c r="L24" s="1830"/>
      <c r="M24" s="1830"/>
      <c r="N24" s="1830"/>
      <c r="O24" s="1830"/>
      <c r="P24" s="1830"/>
      <c r="Q24" s="1830"/>
      <c r="R24" s="1830"/>
    </row>
    <row r="25" spans="2:18">
      <c r="C25" s="1832" t="s">
        <v>2164</v>
      </c>
      <c r="D25" s="1833" t="s">
        <v>1736</v>
      </c>
      <c r="E25" s="1834"/>
      <c r="F25" s="1834"/>
      <c r="G25" s="1834"/>
      <c r="H25" s="1834"/>
      <c r="I25" s="1834"/>
      <c r="J25" s="1834"/>
      <c r="K25" s="1834"/>
      <c r="L25" s="1834"/>
      <c r="M25" s="1834"/>
      <c r="N25" s="1834"/>
      <c r="O25" s="1834"/>
      <c r="P25" s="1834"/>
      <c r="Q25" s="1834"/>
      <c r="R25" s="1834"/>
    </row>
    <row r="26" spans="2:18">
      <c r="B26" s="4298" t="s">
        <v>2166</v>
      </c>
      <c r="C26" s="4298"/>
      <c r="E26" s="1825"/>
      <c r="F26" s="1825"/>
      <c r="G26" s="1825"/>
      <c r="H26" s="1825"/>
      <c r="I26" s="1825"/>
      <c r="J26" s="1825"/>
      <c r="K26" s="1825"/>
      <c r="L26" s="1825"/>
      <c r="M26" s="1825"/>
      <c r="N26" s="1825"/>
      <c r="O26" s="1825"/>
      <c r="P26" s="1825"/>
      <c r="Q26" s="1825"/>
      <c r="R26" s="1825"/>
    </row>
    <row r="27" spans="2:18">
      <c r="C27" s="1828" t="s">
        <v>2162</v>
      </c>
      <c r="D27" s="1829" t="s">
        <v>1740</v>
      </c>
      <c r="E27" s="1830"/>
      <c r="F27" s="1830"/>
      <c r="G27" s="1830"/>
      <c r="H27" s="1830"/>
      <c r="I27" s="1830"/>
      <c r="J27" s="1830"/>
      <c r="K27" s="1830"/>
      <c r="L27" s="1830"/>
      <c r="M27" s="1830"/>
      <c r="N27" s="1830"/>
      <c r="O27" s="1830"/>
      <c r="P27" s="1830"/>
      <c r="Q27" s="1830"/>
      <c r="R27" s="1830"/>
    </row>
    <row r="28" spans="2:18">
      <c r="C28" s="1832" t="s">
        <v>2164</v>
      </c>
      <c r="D28" s="1833" t="s">
        <v>1745</v>
      </c>
      <c r="E28" s="1834"/>
      <c r="F28" s="1834"/>
      <c r="G28" s="1834"/>
      <c r="H28" s="1834"/>
      <c r="I28" s="1834"/>
      <c r="J28" s="1834"/>
      <c r="K28" s="1834"/>
      <c r="L28" s="1834"/>
      <c r="M28" s="1834"/>
      <c r="N28" s="1834"/>
      <c r="O28" s="1834"/>
      <c r="P28" s="1834"/>
      <c r="Q28" s="1834"/>
      <c r="R28" s="1834"/>
    </row>
    <row r="29" spans="2:18">
      <c r="B29" s="4298" t="s">
        <v>2167</v>
      </c>
      <c r="C29" s="4298"/>
      <c r="E29" s="1825"/>
      <c r="F29" s="1825"/>
      <c r="G29" s="1825"/>
      <c r="H29" s="1825"/>
      <c r="I29" s="1825"/>
      <c r="J29" s="1825"/>
      <c r="K29" s="1825"/>
      <c r="L29" s="1825"/>
      <c r="M29" s="1825"/>
      <c r="N29" s="1825"/>
      <c r="O29" s="1825"/>
      <c r="P29" s="1825"/>
      <c r="Q29" s="1825"/>
      <c r="R29" s="1825"/>
    </row>
    <row r="30" spans="2:18">
      <c r="C30" s="1828" t="s">
        <v>2162</v>
      </c>
      <c r="D30" s="1829" t="s">
        <v>1749</v>
      </c>
      <c r="E30" s="1830"/>
      <c r="F30" s="1830"/>
      <c r="G30" s="1830"/>
      <c r="H30" s="1830"/>
      <c r="I30" s="1830"/>
      <c r="J30" s="1830"/>
      <c r="K30" s="1830"/>
      <c r="L30" s="1830"/>
      <c r="M30" s="1830"/>
      <c r="N30" s="1830"/>
      <c r="O30" s="1830"/>
      <c r="P30" s="1830"/>
      <c r="Q30" s="1830"/>
      <c r="R30" s="1830"/>
    </row>
    <row r="31" spans="2:18">
      <c r="C31" s="1832" t="s">
        <v>2164</v>
      </c>
      <c r="D31" s="1833" t="s">
        <v>1765</v>
      </c>
      <c r="E31" s="1834"/>
      <c r="F31" s="1834"/>
      <c r="G31" s="1834"/>
      <c r="H31" s="1834"/>
      <c r="I31" s="1834"/>
      <c r="J31" s="1834"/>
      <c r="K31" s="1834"/>
      <c r="L31" s="1834"/>
      <c r="M31" s="1834"/>
      <c r="N31" s="1834"/>
      <c r="O31" s="1834"/>
      <c r="P31" s="1834"/>
      <c r="Q31" s="1834"/>
      <c r="R31" s="1834"/>
    </row>
    <row r="32" spans="2:18">
      <c r="B32" s="4300" t="s">
        <v>2168</v>
      </c>
      <c r="C32" s="4300"/>
      <c r="D32" s="1829" t="s">
        <v>1769</v>
      </c>
      <c r="E32" s="1834"/>
      <c r="F32" s="1834"/>
      <c r="G32" s="1834"/>
      <c r="H32" s="1834"/>
      <c r="I32" s="1834"/>
      <c r="J32" s="1834"/>
      <c r="K32" s="1834"/>
      <c r="L32" s="1834"/>
      <c r="M32" s="1834"/>
      <c r="N32" s="1834"/>
      <c r="O32" s="1834"/>
      <c r="P32" s="1834"/>
      <c r="Q32" s="1834"/>
      <c r="R32" s="1834"/>
    </row>
    <row r="33" spans="2:18">
      <c r="B33" s="4302" t="s">
        <v>1111</v>
      </c>
      <c r="C33" s="4302"/>
      <c r="D33" s="1833" t="s">
        <v>1851</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2169</v>
      </c>
      <c r="D35" s="1829" t="s">
        <v>1900</v>
      </c>
      <c r="E35" s="1830"/>
      <c r="F35" s="1830"/>
      <c r="G35" s="1830"/>
      <c r="H35" s="1830"/>
      <c r="I35" s="1830"/>
      <c r="J35" s="1830"/>
      <c r="K35" s="1830"/>
      <c r="L35" s="1830"/>
      <c r="M35" s="1830"/>
      <c r="N35" s="1830"/>
      <c r="O35" s="1830"/>
      <c r="P35" s="1830"/>
      <c r="Q35" s="1830"/>
      <c r="R35" s="1830"/>
    </row>
    <row r="36" spans="2:18">
      <c r="C36" s="1832" t="s">
        <v>2170</v>
      </c>
      <c r="D36" s="1833" t="s">
        <v>1853</v>
      </c>
      <c r="E36" s="1834"/>
      <c r="F36" s="1834"/>
      <c r="G36" s="1834"/>
      <c r="H36" s="1834"/>
      <c r="I36" s="1834"/>
      <c r="J36" s="1834"/>
      <c r="K36" s="1834"/>
      <c r="L36" s="1834"/>
      <c r="M36" s="1834"/>
      <c r="N36" s="1834"/>
      <c r="O36" s="1834"/>
      <c r="P36" s="1834"/>
      <c r="Q36" s="1834"/>
      <c r="R36" s="1834"/>
    </row>
    <row r="37" spans="2:18">
      <c r="B37" s="4300" t="s">
        <v>2171</v>
      </c>
      <c r="C37" s="4300"/>
      <c r="D37" s="1829" t="s">
        <v>2172</v>
      </c>
      <c r="E37" s="1834"/>
      <c r="F37" s="1834"/>
      <c r="G37" s="1834"/>
      <c r="H37" s="1834"/>
      <c r="I37" s="1834"/>
      <c r="J37" s="1834"/>
      <c r="K37" s="1834"/>
      <c r="L37" s="1834"/>
      <c r="M37" s="1834"/>
      <c r="N37" s="1834"/>
      <c r="O37" s="1834"/>
      <c r="P37" s="1834"/>
      <c r="Q37" s="1834"/>
      <c r="R37" s="1834"/>
    </row>
    <row r="38" spans="2:18">
      <c r="B38" s="4302" t="s">
        <v>2173</v>
      </c>
      <c r="C38" s="4302"/>
      <c r="D38" s="1833" t="s">
        <v>2174</v>
      </c>
      <c r="E38" s="1834"/>
      <c r="F38" s="1834"/>
      <c r="G38" s="1834"/>
      <c r="H38" s="1834"/>
      <c r="I38" s="1834"/>
      <c r="J38" s="1834"/>
      <c r="K38" s="1834"/>
      <c r="L38" s="1834"/>
      <c r="M38" s="1834"/>
      <c r="N38" s="1834"/>
      <c r="O38" s="1834"/>
      <c r="P38" s="1834"/>
      <c r="Q38" s="1834"/>
      <c r="R38" s="1834"/>
    </row>
    <row r="39" spans="2:18">
      <c r="B39" s="4302" t="s">
        <v>2175</v>
      </c>
      <c r="C39" s="4302"/>
      <c r="D39" s="1833" t="s">
        <v>2176</v>
      </c>
      <c r="E39" s="1834"/>
      <c r="F39" s="1834"/>
      <c r="G39" s="1834"/>
      <c r="H39" s="1834"/>
      <c r="I39" s="1834"/>
      <c r="J39" s="1834"/>
      <c r="K39" s="1834"/>
      <c r="L39" s="1834"/>
      <c r="M39" s="1834"/>
      <c r="N39" s="1834"/>
      <c r="O39" s="1834"/>
      <c r="P39" s="1834"/>
      <c r="Q39" s="1834"/>
      <c r="R39" s="1834"/>
    </row>
    <row r="40" spans="2:18">
      <c r="B40" s="4302" t="s">
        <v>2177</v>
      </c>
      <c r="C40" s="4302"/>
      <c r="D40" s="1833" t="s">
        <v>1771</v>
      </c>
      <c r="E40" s="1834"/>
      <c r="F40" s="1834"/>
      <c r="G40" s="1834"/>
      <c r="H40" s="1834"/>
      <c r="I40" s="1834"/>
      <c r="J40" s="1834"/>
      <c r="K40" s="1834"/>
      <c r="L40" s="1834"/>
      <c r="M40" s="1834"/>
      <c r="N40" s="1834"/>
      <c r="O40" s="1834"/>
      <c r="P40" s="1834"/>
      <c r="Q40" s="1834"/>
      <c r="R40" s="1834"/>
    </row>
    <row r="41" spans="2:18">
      <c r="B41" s="4302" t="s">
        <v>2178</v>
      </c>
      <c r="C41" s="4302"/>
      <c r="D41" s="1833" t="s">
        <v>1774</v>
      </c>
      <c r="E41" s="1834"/>
      <c r="F41" s="1834"/>
      <c r="G41" s="1834"/>
      <c r="H41" s="1834"/>
      <c r="I41" s="1834"/>
      <c r="J41" s="1834"/>
      <c r="K41" s="1834"/>
      <c r="L41" s="1834"/>
      <c r="M41" s="1834"/>
      <c r="N41" s="1834"/>
      <c r="O41" s="1834"/>
      <c r="P41" s="1834"/>
      <c r="Q41" s="1834"/>
      <c r="R41" s="1834"/>
    </row>
    <row r="42" spans="2:18">
      <c r="B42" s="4302" t="s">
        <v>2179</v>
      </c>
      <c r="C42" s="4302"/>
      <c r="D42" s="1833" t="s">
        <v>1776</v>
      </c>
      <c r="E42" s="1834"/>
      <c r="F42" s="1834"/>
      <c r="G42" s="1834"/>
      <c r="H42" s="1834"/>
      <c r="I42" s="1834"/>
      <c r="J42" s="1834"/>
      <c r="K42" s="1834"/>
      <c r="L42" s="1834"/>
      <c r="M42" s="1834"/>
      <c r="N42" s="1834"/>
      <c r="O42" s="1834"/>
      <c r="P42" s="1834"/>
      <c r="Q42" s="1834"/>
      <c r="R42" s="1834"/>
    </row>
    <row r="43" spans="2:18">
      <c r="B43" s="4302" t="s">
        <v>1122</v>
      </c>
      <c r="C43" s="4302"/>
      <c r="D43" s="1833" t="s">
        <v>1816</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1796</v>
      </c>
      <c r="E45" s="1830"/>
      <c r="F45" s="1830"/>
      <c r="G45" s="1830"/>
      <c r="H45" s="1830"/>
      <c r="I45" s="1830"/>
      <c r="J45" s="1830"/>
      <c r="K45" s="1830"/>
      <c r="L45" s="1830"/>
      <c r="M45" s="1830"/>
      <c r="N45" s="1830"/>
      <c r="O45" s="1830"/>
      <c r="P45" s="1830"/>
      <c r="Q45" s="1830"/>
      <c r="R45" s="1830"/>
    </row>
    <row r="46" spans="2:18">
      <c r="B46" s="4302" t="s">
        <v>1123</v>
      </c>
      <c r="C46" s="4302"/>
      <c r="D46" s="1833" t="s">
        <v>1797</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1870</v>
      </c>
      <c r="E49" s="1830"/>
      <c r="F49" s="1830"/>
      <c r="G49" s="1830"/>
      <c r="H49" s="1830"/>
      <c r="I49" s="1830"/>
      <c r="J49" s="1830"/>
      <c r="K49" s="1830"/>
      <c r="L49" s="1830"/>
      <c r="M49" s="1830"/>
      <c r="N49" s="1830"/>
      <c r="O49" s="1830"/>
      <c r="P49" s="1830"/>
      <c r="Q49" s="1830"/>
      <c r="R49" s="1830"/>
    </row>
    <row r="50" spans="2:18">
      <c r="C50" s="1832" t="s">
        <v>1126</v>
      </c>
      <c r="D50" s="1833" t="s">
        <v>1807</v>
      </c>
      <c r="E50" s="1834"/>
      <c r="F50" s="1834"/>
      <c r="G50" s="1834"/>
      <c r="H50" s="1834"/>
      <c r="I50" s="1834"/>
      <c r="J50" s="1834"/>
      <c r="K50" s="1834"/>
      <c r="L50" s="1834"/>
      <c r="M50" s="1834"/>
      <c r="N50" s="1834"/>
      <c r="O50" s="1834"/>
      <c r="P50" s="1834"/>
      <c r="Q50" s="1834"/>
      <c r="R50" s="1834"/>
    </row>
    <row r="51" spans="2:18">
      <c r="B51" s="4300" t="s">
        <v>1127</v>
      </c>
      <c r="C51" s="4300"/>
      <c r="D51" s="1829" t="s">
        <v>2018</v>
      </c>
      <c r="E51" s="1834"/>
      <c r="F51" s="1834"/>
      <c r="G51" s="1834"/>
      <c r="H51" s="1834"/>
      <c r="I51" s="1834"/>
      <c r="J51" s="1834"/>
      <c r="K51" s="1834"/>
      <c r="L51" s="1834"/>
      <c r="M51" s="1834"/>
      <c r="N51" s="1834"/>
      <c r="O51" s="1834"/>
      <c r="P51" s="1834"/>
      <c r="Q51" s="1834"/>
      <c r="R51" s="1834"/>
    </row>
    <row r="52" spans="2:18">
      <c r="C52" s="1832" t="s">
        <v>1128</v>
      </c>
      <c r="D52" s="1833" t="s">
        <v>2019</v>
      </c>
      <c r="E52" s="1834"/>
      <c r="F52" s="1834"/>
      <c r="G52" s="1834"/>
      <c r="H52" s="1834"/>
      <c r="I52" s="1834"/>
      <c r="J52" s="1834"/>
      <c r="K52" s="1834"/>
      <c r="L52" s="1834"/>
      <c r="M52" s="1834"/>
      <c r="N52" s="1834"/>
      <c r="O52" s="1834"/>
      <c r="P52" s="1834"/>
      <c r="Q52" s="1834"/>
      <c r="R52" s="1834"/>
    </row>
    <row r="54" spans="2:18">
      <c r="B54" s="4298" t="s">
        <v>2180</v>
      </c>
      <c r="C54" s="4298"/>
      <c r="D54" s="4298"/>
      <c r="E54" s="4298"/>
      <c r="F54" s="4298"/>
      <c r="G54" s="4298"/>
      <c r="H54" s="4298"/>
      <c r="I54" s="4298"/>
    </row>
    <row r="55" spans="2:18">
      <c r="B55" s="4298" t="s">
        <v>2181</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2182</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2183</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2184</v>
      </c>
      <c r="L9" s="2040" t="s">
        <v>856</v>
      </c>
    </row>
    <row r="10" spans="2:14" ht="12" customHeight="1">
      <c r="B10" s="2041"/>
      <c r="E10" s="261"/>
      <c r="F10" s="2042" t="s">
        <v>2185</v>
      </c>
      <c r="G10" s="2043" t="s">
        <v>1089</v>
      </c>
      <c r="H10" s="2043" t="s">
        <v>1089</v>
      </c>
      <c r="I10" s="2043" t="s">
        <v>1090</v>
      </c>
      <c r="J10" s="2043" t="s">
        <v>2125</v>
      </c>
      <c r="K10" s="2042" t="s">
        <v>2186</v>
      </c>
      <c r="L10" s="2044" t="s">
        <v>2187</v>
      </c>
    </row>
    <row r="11" spans="2:14" ht="12" customHeight="1">
      <c r="B11" s="2045" t="s">
        <v>2188</v>
      </c>
      <c r="C11" s="4385" t="s">
        <v>2189</v>
      </c>
      <c r="D11" s="4386"/>
      <c r="E11" s="1086"/>
      <c r="F11" s="2046"/>
      <c r="G11" s="2042" t="s">
        <v>2190</v>
      </c>
      <c r="H11" s="2042" t="s">
        <v>1097</v>
      </c>
      <c r="I11" s="2042"/>
      <c r="J11" s="2042" t="s">
        <v>2191</v>
      </c>
      <c r="K11" s="2046"/>
      <c r="L11" s="2044" t="s">
        <v>862</v>
      </c>
    </row>
    <row r="12" spans="2:14" ht="12" customHeight="1">
      <c r="B12" s="2041"/>
      <c r="C12" s="259"/>
      <c r="D12" s="259"/>
      <c r="E12" s="1086"/>
      <c r="F12" s="2046"/>
      <c r="G12" s="2042" t="s">
        <v>2192</v>
      </c>
      <c r="H12" s="2042" t="s">
        <v>2193</v>
      </c>
      <c r="I12" s="2046"/>
      <c r="J12" s="2046"/>
      <c r="K12" s="2046"/>
      <c r="L12" s="2047"/>
    </row>
    <row r="13" spans="2:14" ht="12" customHeight="1">
      <c r="B13" s="2041"/>
      <c r="C13" s="259"/>
      <c r="D13" s="259"/>
      <c r="E13" s="1086"/>
      <c r="F13" s="2048"/>
      <c r="G13" s="2049" t="s">
        <v>2147</v>
      </c>
      <c r="H13" s="2042" t="s">
        <v>2194</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2195</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2196</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2197</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2198</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2199</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2200</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2201</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2202</v>
      </c>
      <c r="C36" s="4102"/>
      <c r="D36" s="4102"/>
      <c r="E36" s="1056" t="s">
        <v>104</v>
      </c>
      <c r="F36" s="271">
        <v>0</v>
      </c>
      <c r="G36" s="159">
        <v>0</v>
      </c>
      <c r="H36" s="159">
        <v>4278</v>
      </c>
      <c r="I36" s="159">
        <v>0</v>
      </c>
      <c r="J36" s="159">
        <v>5754</v>
      </c>
      <c r="K36" s="159">
        <v>0</v>
      </c>
      <c r="L36" s="1076">
        <v>10032</v>
      </c>
    </row>
    <row r="37" spans="2:12" ht="12" customHeight="1">
      <c r="B37" s="3963" t="s">
        <v>2203</v>
      </c>
      <c r="C37" s="3964"/>
      <c r="D37" s="3964"/>
      <c r="E37" s="2052" t="s">
        <v>574</v>
      </c>
      <c r="F37" s="1083">
        <v>0</v>
      </c>
      <c r="G37" s="2053">
        <v>0</v>
      </c>
      <c r="H37" s="2053">
        <v>4278</v>
      </c>
      <c r="I37" s="2053">
        <v>0</v>
      </c>
      <c r="J37" s="2053">
        <v>5754</v>
      </c>
      <c r="K37" s="2053">
        <v>0</v>
      </c>
      <c r="L37" s="1084">
        <v>10032</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2204</v>
      </c>
      <c r="E4" s="4246" t="s">
        <v>852</v>
      </c>
      <c r="F4" s="4246"/>
      <c r="G4" s="4246"/>
      <c r="H4" s="4246"/>
      <c r="I4" s="4246"/>
      <c r="J4" s="1479"/>
      <c r="K4" s="1479"/>
      <c r="L4" s="1479"/>
    </row>
    <row r="5" spans="2:12">
      <c r="B5" s="1030" t="s">
        <v>538</v>
      </c>
      <c r="E5" s="3722" t="s">
        <v>2205</v>
      </c>
      <c r="F5" s="3722"/>
      <c r="G5" s="3722"/>
      <c r="H5" s="3722"/>
      <c r="I5" s="3722"/>
      <c r="J5" s="268"/>
      <c r="K5" s="268"/>
      <c r="L5" s="268"/>
    </row>
    <row r="6" spans="2:12">
      <c r="E6" s="15" t="s">
        <v>2206</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2207</v>
      </c>
      <c r="C9" s="4393" t="s">
        <v>2208</v>
      </c>
      <c r="D9" s="4394"/>
      <c r="E9" s="2061" t="s">
        <v>2185</v>
      </c>
      <c r="F9" s="2062" t="s">
        <v>2125</v>
      </c>
      <c r="G9" s="2062" t="s">
        <v>2125</v>
      </c>
      <c r="H9" s="2062" t="s">
        <v>1090</v>
      </c>
      <c r="I9" s="2062" t="s">
        <v>2125</v>
      </c>
      <c r="J9" s="2061" t="s">
        <v>2184</v>
      </c>
      <c r="K9" s="2063" t="s">
        <v>2209</v>
      </c>
    </row>
    <row r="10" spans="2:12" ht="15" customHeight="1">
      <c r="B10" s="2058"/>
      <c r="C10" s="2059"/>
      <c r="D10" s="2060"/>
      <c r="E10" s="2064"/>
      <c r="F10" s="2064" t="s">
        <v>2210</v>
      </c>
      <c r="G10" s="2061" t="s">
        <v>1097</v>
      </c>
      <c r="H10" s="2064"/>
      <c r="I10" s="2064" t="s">
        <v>2191</v>
      </c>
      <c r="J10" s="2061" t="s">
        <v>1092</v>
      </c>
      <c r="K10" s="2065" t="s">
        <v>862</v>
      </c>
    </row>
    <row r="11" spans="2:12" ht="15" customHeight="1">
      <c r="B11" s="2058"/>
      <c r="C11" s="2059"/>
      <c r="D11" s="2060"/>
      <c r="E11" s="2064"/>
      <c r="F11" s="2064" t="s">
        <v>2211</v>
      </c>
      <c r="G11" s="2061" t="s">
        <v>2212</v>
      </c>
      <c r="H11" s="2064"/>
      <c r="I11" s="2064"/>
      <c r="J11" s="2061"/>
      <c r="K11" s="2065" t="s">
        <v>2213</v>
      </c>
    </row>
    <row r="12" spans="2:12" ht="15" customHeight="1">
      <c r="B12" s="2058"/>
      <c r="C12" s="2059"/>
      <c r="D12" s="2060"/>
      <c r="E12" s="2064"/>
      <c r="F12" s="2064" t="s">
        <v>2147</v>
      </c>
      <c r="G12" s="2061" t="s">
        <v>2214</v>
      </c>
      <c r="H12" s="2064"/>
      <c r="I12" s="2064"/>
      <c r="J12" s="2061"/>
      <c r="K12" s="2066" t="s">
        <v>2215</v>
      </c>
    </row>
    <row r="13" spans="2:12" ht="15" customHeight="1">
      <c r="B13" s="2058"/>
      <c r="C13" s="2059"/>
      <c r="D13" s="2060"/>
      <c r="E13" s="2064"/>
      <c r="F13" s="2064"/>
      <c r="G13" s="2061" t="s">
        <v>2194</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2216</v>
      </c>
      <c r="C15" s="4102"/>
      <c r="D15" s="2071" t="s">
        <v>102</v>
      </c>
      <c r="E15" s="275">
        <v>0</v>
      </c>
      <c r="F15" s="264">
        <v>0</v>
      </c>
      <c r="G15" s="264">
        <v>35416</v>
      </c>
      <c r="H15" s="264">
        <v>0</v>
      </c>
      <c r="I15" s="264">
        <v>10997</v>
      </c>
      <c r="J15" s="264">
        <v>687</v>
      </c>
      <c r="K15" s="2072">
        <v>47100</v>
      </c>
    </row>
    <row r="16" spans="2:12" ht="20.100000000000001" customHeight="1">
      <c r="B16" s="4101" t="s">
        <v>2217</v>
      </c>
      <c r="C16" s="4102"/>
      <c r="D16" s="2071" t="s">
        <v>108</v>
      </c>
      <c r="E16" s="275">
        <v>0</v>
      </c>
      <c r="F16" s="264">
        <v>0</v>
      </c>
      <c r="G16" s="264">
        <v>183213</v>
      </c>
      <c r="H16" s="264">
        <v>0</v>
      </c>
      <c r="I16" s="264">
        <v>33719</v>
      </c>
      <c r="J16" s="264">
        <v>0</v>
      </c>
      <c r="K16" s="2072">
        <v>216932</v>
      </c>
    </row>
    <row r="17" spans="2:11" ht="20.100000000000001" customHeight="1">
      <c r="B17" s="4101" t="s">
        <v>2218</v>
      </c>
      <c r="C17" s="4102"/>
      <c r="D17" s="2071" t="s">
        <v>194</v>
      </c>
      <c r="E17" s="275">
        <v>0</v>
      </c>
      <c r="F17" s="264">
        <v>0</v>
      </c>
      <c r="G17" s="264">
        <v>0</v>
      </c>
      <c r="H17" s="264">
        <v>0</v>
      </c>
      <c r="I17" s="264">
        <v>0</v>
      </c>
      <c r="J17" s="264">
        <v>0</v>
      </c>
      <c r="K17" s="2072">
        <v>0</v>
      </c>
    </row>
    <row r="18" spans="2:11" ht="20.100000000000001" customHeight="1">
      <c r="B18" s="4104"/>
      <c r="C18" s="4105"/>
      <c r="D18" s="2073"/>
      <c r="E18" s="275"/>
      <c r="F18" s="264"/>
      <c r="G18" s="264"/>
      <c r="H18" s="264"/>
      <c r="I18" s="264"/>
      <c r="J18" s="264"/>
      <c r="K18" s="2072"/>
    </row>
    <row r="19" spans="2:11" ht="20.100000000000001" customHeight="1">
      <c r="B19" s="4101" t="s">
        <v>2219</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2220</v>
      </c>
      <c r="C21" s="4388"/>
      <c r="D21" s="2068" t="s">
        <v>514</v>
      </c>
      <c r="E21" s="1703">
        <v>0</v>
      </c>
      <c r="F21" s="186">
        <v>0</v>
      </c>
      <c r="G21" s="186">
        <v>0</v>
      </c>
      <c r="H21" s="186">
        <v>0</v>
      </c>
      <c r="I21" s="186">
        <v>9803</v>
      </c>
      <c r="J21" s="186">
        <v>0</v>
      </c>
      <c r="K21" s="1704">
        <v>9803</v>
      </c>
    </row>
    <row r="22" spans="2:11" ht="20.100000000000001" customHeight="1">
      <c r="B22" s="4104"/>
      <c r="C22" s="4105"/>
      <c r="D22" s="2073"/>
      <c r="E22" s="1707"/>
      <c r="F22" s="185"/>
      <c r="G22" s="185"/>
      <c r="H22" s="185"/>
      <c r="I22" s="185"/>
      <c r="J22" s="185"/>
      <c r="K22" s="1708"/>
    </row>
    <row r="23" spans="2:11" ht="20.100000000000001" customHeight="1">
      <c r="B23" s="4101" t="s">
        <v>2221</v>
      </c>
      <c r="C23" s="4102"/>
      <c r="D23" s="2068" t="s">
        <v>475</v>
      </c>
      <c r="E23" s="1703">
        <v>0</v>
      </c>
      <c r="F23" s="186">
        <v>952</v>
      </c>
      <c r="G23" s="186">
        <v>0</v>
      </c>
      <c r="H23" s="186">
        <v>0</v>
      </c>
      <c r="I23" s="186">
        <v>14022</v>
      </c>
      <c r="J23" s="186">
        <v>0</v>
      </c>
      <c r="K23" s="1704">
        <v>14974</v>
      </c>
    </row>
    <row r="24" spans="2:11" ht="20.100000000000001" customHeight="1">
      <c r="B24" s="4104"/>
      <c r="C24" s="4105"/>
      <c r="D24" s="2073"/>
      <c r="E24" s="275"/>
      <c r="F24" s="264"/>
      <c r="G24" s="264"/>
      <c r="H24" s="264"/>
      <c r="I24" s="264"/>
      <c r="J24" s="264"/>
      <c r="K24" s="2072"/>
    </row>
    <row r="25" spans="2:11" ht="20.100000000000001" customHeight="1">
      <c r="B25" s="4387" t="s">
        <v>2222</v>
      </c>
      <c r="C25" s="4388"/>
      <c r="D25" s="2068" t="s">
        <v>136</v>
      </c>
      <c r="E25" s="1703">
        <v>0</v>
      </c>
      <c r="F25" s="186">
        <v>0</v>
      </c>
      <c r="G25" s="186">
        <v>0</v>
      </c>
      <c r="H25" s="186">
        <v>0</v>
      </c>
      <c r="I25" s="186">
        <v>7716</v>
      </c>
      <c r="J25" s="186">
        <v>0</v>
      </c>
      <c r="K25" s="1704">
        <v>7716</v>
      </c>
    </row>
    <row r="26" spans="2:11" ht="20.100000000000001" customHeight="1">
      <c r="B26" s="4104"/>
      <c r="C26" s="4105"/>
      <c r="D26" s="2073"/>
      <c r="E26" s="275"/>
      <c r="F26" s="264"/>
      <c r="G26" s="264"/>
      <c r="H26" s="264"/>
      <c r="I26" s="264"/>
      <c r="J26" s="264"/>
      <c r="K26" s="2072"/>
    </row>
    <row r="27" spans="2:11" ht="20.100000000000001" customHeight="1">
      <c r="B27" s="4387" t="s">
        <v>2223</v>
      </c>
      <c r="C27" s="4388"/>
      <c r="D27" s="2068" t="s">
        <v>613</v>
      </c>
      <c r="E27" s="1703">
        <v>0</v>
      </c>
      <c r="F27" s="186">
        <v>0</v>
      </c>
      <c r="G27" s="186">
        <v>0</v>
      </c>
      <c r="H27" s="186">
        <v>0</v>
      </c>
      <c r="I27" s="186">
        <v>0</v>
      </c>
      <c r="J27" s="186">
        <v>0</v>
      </c>
      <c r="K27" s="1704">
        <v>0</v>
      </c>
    </row>
    <row r="28" spans="2:11" ht="20.100000000000001" customHeight="1">
      <c r="B28" s="4104"/>
      <c r="C28" s="4105"/>
      <c r="D28" s="2073"/>
      <c r="E28" s="1707"/>
      <c r="F28" s="185"/>
      <c r="G28" s="185"/>
      <c r="H28" s="185"/>
      <c r="I28" s="185"/>
      <c r="J28" s="185"/>
      <c r="K28" s="1708"/>
    </row>
    <row r="29" spans="2:11" ht="20.100000000000001" customHeight="1">
      <c r="B29" s="4101" t="s">
        <v>2224</v>
      </c>
      <c r="C29" s="4102"/>
      <c r="D29" s="2068" t="s">
        <v>70</v>
      </c>
      <c r="E29" s="1703">
        <v>0</v>
      </c>
      <c r="F29" s="186">
        <v>7458</v>
      </c>
      <c r="G29" s="186">
        <v>0</v>
      </c>
      <c r="H29" s="186">
        <v>0</v>
      </c>
      <c r="I29" s="186">
        <v>0</v>
      </c>
      <c r="J29" s="186">
        <v>0</v>
      </c>
      <c r="K29" s="1704">
        <v>7458</v>
      </c>
    </row>
    <row r="30" spans="2:11" ht="20.100000000000001" customHeight="1">
      <c r="B30" s="4104"/>
      <c r="C30" s="4105"/>
      <c r="D30" s="2073"/>
      <c r="E30" s="1707"/>
      <c r="F30" s="185"/>
      <c r="G30" s="185"/>
      <c r="H30" s="185"/>
      <c r="I30" s="185"/>
      <c r="J30" s="185"/>
      <c r="K30" s="1708"/>
    </row>
    <row r="31" spans="2:11" ht="20.100000000000001" customHeight="1">
      <c r="B31" s="4101" t="s">
        <v>2225</v>
      </c>
      <c r="C31" s="4102"/>
      <c r="D31" s="2068" t="s">
        <v>104</v>
      </c>
      <c r="E31" s="1703">
        <v>0</v>
      </c>
      <c r="F31" s="186">
        <v>0</v>
      </c>
      <c r="G31" s="186">
        <v>0</v>
      </c>
      <c r="H31" s="186">
        <v>0</v>
      </c>
      <c r="I31" s="186">
        <v>5711</v>
      </c>
      <c r="J31" s="186">
        <v>0</v>
      </c>
      <c r="K31" s="1704">
        <v>5711</v>
      </c>
    </row>
    <row r="32" spans="2:11" ht="20.100000000000001" customHeight="1">
      <c r="B32" s="3963" t="s">
        <v>2168</v>
      </c>
      <c r="C32" s="3964"/>
      <c r="D32" s="2074" t="s">
        <v>574</v>
      </c>
      <c r="E32" s="2075">
        <v>0</v>
      </c>
      <c r="F32" s="2076">
        <v>8410</v>
      </c>
      <c r="G32" s="2076">
        <v>218629</v>
      </c>
      <c r="H32" s="2076">
        <v>0</v>
      </c>
      <c r="I32" s="2076">
        <v>81968</v>
      </c>
      <c r="J32" s="2076">
        <v>687</v>
      </c>
      <c r="K32" s="2077">
        <v>309694</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2226</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2227</v>
      </c>
      <c r="E6" s="27"/>
      <c r="F6" s="27"/>
      <c r="G6" s="153"/>
      <c r="H6" s="153"/>
      <c r="I6" s="153"/>
      <c r="J6" s="153"/>
      <c r="K6" s="153"/>
    </row>
    <row r="8" spans="2:11" ht="12" customHeight="1">
      <c r="B8" s="2037"/>
      <c r="C8" s="1025"/>
      <c r="D8" s="1025"/>
      <c r="E8" s="1067"/>
      <c r="F8" s="1026" t="s">
        <v>2228</v>
      </c>
      <c r="G8" s="1085" t="s">
        <v>2228</v>
      </c>
      <c r="H8" s="1085" t="s">
        <v>2229</v>
      </c>
      <c r="I8" s="1027" t="s">
        <v>1085</v>
      </c>
    </row>
    <row r="9" spans="2:11" ht="12" customHeight="1">
      <c r="B9" s="2078" t="s">
        <v>2188</v>
      </c>
      <c r="C9" s="4385"/>
      <c r="D9" s="4386"/>
      <c r="E9" s="1086"/>
      <c r="F9" s="162" t="s">
        <v>2230</v>
      </c>
      <c r="G9" s="183" t="s">
        <v>2231</v>
      </c>
      <c r="H9" s="183" t="s">
        <v>2232</v>
      </c>
      <c r="I9" s="1029" t="s">
        <v>859</v>
      </c>
    </row>
    <row r="10" spans="2:11" ht="12" customHeight="1">
      <c r="B10" s="2041"/>
      <c r="C10" s="259"/>
      <c r="D10" s="259"/>
      <c r="E10" s="1086"/>
      <c r="F10" s="162" t="s">
        <v>1003</v>
      </c>
      <c r="G10" s="183" t="s">
        <v>22</v>
      </c>
      <c r="H10" s="181" t="s">
        <v>2233</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2234</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2235</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2236</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2237</v>
      </c>
      <c r="C27" s="4102"/>
      <c r="D27" s="4102"/>
      <c r="E27" s="182" t="s">
        <v>136</v>
      </c>
      <c r="F27" s="159">
        <v>0</v>
      </c>
      <c r="G27" s="271">
        <v>0</v>
      </c>
      <c r="H27" s="271">
        <v>0</v>
      </c>
      <c r="I27" s="1076">
        <v>0</v>
      </c>
    </row>
    <row r="28" spans="2:9" ht="12" customHeight="1">
      <c r="B28" s="3963" t="s">
        <v>2238</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2239</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2240</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2241</v>
      </c>
      <c r="C9" s="2090"/>
      <c r="D9" s="2091"/>
      <c r="E9" s="2092"/>
      <c r="F9" s="2042" t="s">
        <v>1541</v>
      </c>
      <c r="G9" s="2093" t="s">
        <v>1089</v>
      </c>
      <c r="H9" s="2043" t="s">
        <v>1089</v>
      </c>
      <c r="I9" s="2093" t="s">
        <v>1090</v>
      </c>
      <c r="J9" s="2043" t="s">
        <v>1089</v>
      </c>
      <c r="K9" s="2042" t="s">
        <v>1084</v>
      </c>
      <c r="L9" s="2094" t="s">
        <v>2242</v>
      </c>
      <c r="M9" s="1031" t="s">
        <v>2228</v>
      </c>
    </row>
    <row r="10" spans="2:15" ht="12" customHeight="1">
      <c r="B10" s="2089" t="s">
        <v>2243</v>
      </c>
      <c r="C10" s="4396"/>
      <c r="D10" s="4397"/>
      <c r="E10" s="4398"/>
      <c r="F10" s="2042" t="s">
        <v>2244</v>
      </c>
      <c r="G10" s="2049" t="s">
        <v>2190</v>
      </c>
      <c r="H10" s="2042" t="s">
        <v>1097</v>
      </c>
      <c r="I10" s="2049"/>
      <c r="J10" s="2042" t="s">
        <v>2191</v>
      </c>
      <c r="K10" s="2042" t="s">
        <v>1092</v>
      </c>
      <c r="L10" s="2094" t="s">
        <v>2213</v>
      </c>
      <c r="M10" s="1031" t="s">
        <v>1092</v>
      </c>
    </row>
    <row r="11" spans="2:15" ht="12" customHeight="1">
      <c r="B11" s="2089"/>
      <c r="C11" s="2090"/>
      <c r="D11" s="2091"/>
      <c r="E11" s="2092"/>
      <c r="F11" s="2042"/>
      <c r="G11" s="2049" t="s">
        <v>2192</v>
      </c>
      <c r="H11" s="2042" t="s">
        <v>2193</v>
      </c>
      <c r="I11" s="2049"/>
      <c r="J11" s="2042"/>
      <c r="K11" s="2042"/>
      <c r="L11" s="2090" t="s">
        <v>2215</v>
      </c>
      <c r="M11" s="1031"/>
    </row>
    <row r="12" spans="2:15" ht="12" customHeight="1">
      <c r="B12" s="2089"/>
      <c r="C12" s="2090"/>
      <c r="D12" s="2091"/>
      <c r="E12" s="2092"/>
      <c r="F12" s="2042"/>
      <c r="G12" s="2049" t="s">
        <v>2147</v>
      </c>
      <c r="H12" s="2042" t="s">
        <v>2194</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2245</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2246</v>
      </c>
      <c r="C19" s="4102"/>
      <c r="D19" s="4102"/>
      <c r="E19" s="182" t="s">
        <v>514</v>
      </c>
      <c r="F19" s="2096"/>
      <c r="G19" s="1469">
        <v>0</v>
      </c>
      <c r="H19" s="2097">
        <v>0</v>
      </c>
      <c r="I19" s="2097">
        <v>0</v>
      </c>
      <c r="J19" s="2097">
        <v>0</v>
      </c>
      <c r="K19" s="2097">
        <v>0</v>
      </c>
      <c r="L19" s="2098">
        <v>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2247</v>
      </c>
      <c r="C22" s="4100"/>
      <c r="D22" s="4100"/>
      <c r="E22" s="182" t="s">
        <v>475</v>
      </c>
      <c r="F22" s="2099"/>
      <c r="G22" s="1469">
        <v>0</v>
      </c>
      <c r="H22" s="2097">
        <v>0</v>
      </c>
      <c r="I22" s="2097">
        <v>0</v>
      </c>
      <c r="J22" s="2097">
        <v>0</v>
      </c>
      <c r="K22" s="2097">
        <v>0</v>
      </c>
      <c r="L22" s="2098">
        <v>0</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2248</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2249</v>
      </c>
      <c r="C28" s="4100"/>
      <c r="D28" s="4100"/>
      <c r="E28" s="182" t="s">
        <v>70</v>
      </c>
      <c r="F28" s="2099"/>
      <c r="G28" s="1469">
        <v>0</v>
      </c>
      <c r="H28" s="2097">
        <v>0</v>
      </c>
      <c r="I28" s="2097">
        <v>0</v>
      </c>
      <c r="J28" s="2097">
        <v>0</v>
      </c>
      <c r="K28" s="2097">
        <v>0</v>
      </c>
      <c r="L28" s="2098">
        <v>0</v>
      </c>
      <c r="M28" s="1470">
        <v>0</v>
      </c>
    </row>
    <row r="29" spans="2:13" ht="12" customHeight="1">
      <c r="B29" s="3963" t="s">
        <v>2171</v>
      </c>
      <c r="C29" s="3964"/>
      <c r="D29" s="3964"/>
      <c r="E29" s="1082" t="s">
        <v>104</v>
      </c>
      <c r="F29" s="2100"/>
      <c r="G29" s="1471">
        <v>0</v>
      </c>
      <c r="H29" s="2101">
        <v>0</v>
      </c>
      <c r="I29" s="2101">
        <v>0</v>
      </c>
      <c r="J29" s="2101">
        <v>0</v>
      </c>
      <c r="K29" s="2101">
        <v>0</v>
      </c>
      <c r="L29" s="2102">
        <v>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2250</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2251</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2252</v>
      </c>
      <c r="C9" s="2090"/>
      <c r="D9" s="2091"/>
      <c r="E9" s="2092"/>
      <c r="F9" s="2107" t="s">
        <v>1182</v>
      </c>
      <c r="G9" s="2108" t="s">
        <v>1089</v>
      </c>
      <c r="H9" s="2109" t="s">
        <v>1089</v>
      </c>
      <c r="I9" s="2108" t="s">
        <v>1090</v>
      </c>
      <c r="J9" s="2109" t="s">
        <v>1089</v>
      </c>
      <c r="K9" s="190" t="s">
        <v>1085</v>
      </c>
      <c r="L9" s="1031" t="s">
        <v>2228</v>
      </c>
    </row>
    <row r="10" spans="2:14" ht="12" customHeight="1">
      <c r="B10" s="2106" t="s">
        <v>2243</v>
      </c>
      <c r="C10" s="4396"/>
      <c r="D10" s="4397"/>
      <c r="E10" s="4398"/>
      <c r="F10" s="2107" t="s">
        <v>2253</v>
      </c>
      <c r="G10" s="2110" t="s">
        <v>2190</v>
      </c>
      <c r="H10" s="2107" t="s">
        <v>1097</v>
      </c>
      <c r="I10" s="2110"/>
      <c r="J10" s="2107" t="s">
        <v>2191</v>
      </c>
      <c r="K10" s="2111" t="s">
        <v>2242</v>
      </c>
      <c r="L10" s="1031" t="s">
        <v>1092</v>
      </c>
    </row>
    <row r="11" spans="2:14" ht="12" customHeight="1">
      <c r="B11" s="2106"/>
      <c r="C11" s="2090"/>
      <c r="D11" s="2091"/>
      <c r="E11" s="2092"/>
      <c r="F11" s="2107"/>
      <c r="G11" s="2110" t="s">
        <v>2192</v>
      </c>
      <c r="H11" s="2107" t="s">
        <v>2193</v>
      </c>
      <c r="I11" s="2110"/>
      <c r="J11" s="2107"/>
      <c r="K11" s="2090" t="s">
        <v>2254</v>
      </c>
      <c r="L11" s="1031"/>
    </row>
    <row r="12" spans="2:14" ht="12" customHeight="1">
      <c r="B12" s="2106"/>
      <c r="C12" s="2091"/>
      <c r="D12" s="2091"/>
      <c r="E12" s="2092"/>
      <c r="F12" s="2107"/>
      <c r="G12" s="2110" t="s">
        <v>2147</v>
      </c>
      <c r="H12" s="2107" t="s">
        <v>2194</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2255</v>
      </c>
      <c r="C19" s="3964"/>
      <c r="D19" s="1427"/>
      <c r="E19" s="2081" t="s">
        <v>104</v>
      </c>
      <c r="F19" s="2113"/>
      <c r="G19" s="2114">
        <v>0</v>
      </c>
      <c r="H19" s="2115">
        <v>0</v>
      </c>
      <c r="I19" s="2115">
        <v>0</v>
      </c>
      <c r="J19" s="2115">
        <v>0</v>
      </c>
      <c r="K19" s="2116">
        <v>0</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2256</v>
      </c>
      <c r="F6" s="4175"/>
      <c r="G6" s="4175"/>
      <c r="H6" s="4175"/>
      <c r="I6" s="2120"/>
      <c r="J6" s="2120"/>
      <c r="K6" s="2120"/>
      <c r="L6" s="2120"/>
    </row>
    <row r="7" spans="2:12">
      <c r="E7" s="4198" t="s">
        <v>1556</v>
      </c>
      <c r="F7" s="4198"/>
      <c r="G7" s="4198"/>
      <c r="H7" s="4198"/>
      <c r="I7" s="1646"/>
      <c r="J7" s="1646"/>
      <c r="K7" s="1646"/>
      <c r="L7" s="1646"/>
    </row>
    <row r="8" spans="2:12" ht="16.75" customHeight="1"/>
    <row r="9" spans="2:12" ht="15" customHeight="1">
      <c r="B9" s="2121"/>
      <c r="C9" s="2122"/>
      <c r="D9" s="2123"/>
      <c r="E9" s="1598"/>
      <c r="F9" s="1598"/>
      <c r="G9" s="2124"/>
      <c r="H9" s="4399" t="s">
        <v>2257</v>
      </c>
      <c r="I9" s="4400"/>
    </row>
    <row r="10" spans="2:12" ht="15" customHeight="1">
      <c r="B10" s="2125" t="s">
        <v>2258</v>
      </c>
      <c r="C10" s="4401" t="s">
        <v>398</v>
      </c>
      <c r="D10" s="4402"/>
      <c r="E10" s="2126" t="s">
        <v>2259</v>
      </c>
      <c r="F10" s="2126" t="s">
        <v>2260</v>
      </c>
      <c r="G10" s="2127" t="s">
        <v>2232</v>
      </c>
      <c r="H10" s="2128" t="s">
        <v>1702</v>
      </c>
      <c r="I10" s="2129" t="s">
        <v>2261</v>
      </c>
    </row>
    <row r="11" spans="2:12" ht="15" customHeight="1">
      <c r="B11" s="2125"/>
      <c r="C11" s="4401" t="s">
        <v>2262</v>
      </c>
      <c r="D11" s="4402"/>
      <c r="E11" s="2126" t="s">
        <v>2263</v>
      </c>
      <c r="F11" s="2126" t="s">
        <v>2264</v>
      </c>
      <c r="G11" s="2127"/>
      <c r="H11" s="2130"/>
      <c r="I11" s="2131" t="s">
        <v>2265</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2266</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2267</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2268</v>
      </c>
      <c r="C18" s="4175"/>
      <c r="D18" s="4175"/>
      <c r="E18" s="4175"/>
      <c r="F18" s="4175"/>
      <c r="G18" s="4175"/>
      <c r="H18" s="4175"/>
      <c r="I18" s="4175"/>
    </row>
    <row r="19" spans="2:9" ht="15" customHeight="1">
      <c r="B19" s="4198" t="s">
        <v>1556</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2257</v>
      </c>
      <c r="I21" s="4400"/>
    </row>
    <row r="22" spans="2:9" ht="15" customHeight="1">
      <c r="B22" s="2125" t="s">
        <v>2258</v>
      </c>
      <c r="C22" s="4401" t="s">
        <v>398</v>
      </c>
      <c r="D22" s="4402"/>
      <c r="E22" s="2126" t="s">
        <v>2259</v>
      </c>
      <c r="F22" s="2126" t="s">
        <v>2260</v>
      </c>
      <c r="G22" s="2127" t="s">
        <v>2232</v>
      </c>
      <c r="H22" s="2128" t="s">
        <v>131</v>
      </c>
      <c r="I22" s="2131" t="s">
        <v>1701</v>
      </c>
    </row>
    <row r="23" spans="2:9" ht="15" customHeight="1">
      <c r="B23" s="2125"/>
      <c r="C23" s="4401" t="s">
        <v>2262</v>
      </c>
      <c r="D23" s="4402"/>
      <c r="E23" s="2126" t="s">
        <v>2263</v>
      </c>
      <c r="F23" s="2126" t="s">
        <v>2264</v>
      </c>
      <c r="G23" s="2127"/>
      <c r="H23" s="2130"/>
      <c r="I23" s="2131" t="s">
        <v>2265</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2269</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2270</v>
      </c>
      <c r="C28" s="1656"/>
      <c r="D28" s="2154" t="s">
        <v>70</v>
      </c>
      <c r="E28" s="2141">
        <v>0</v>
      </c>
      <c r="F28" s="2141">
        <v>0</v>
      </c>
      <c r="G28" s="2141">
        <v>0</v>
      </c>
      <c r="H28" s="2142">
        <v>0</v>
      </c>
      <c r="I28" s="2143"/>
    </row>
    <row r="29" spans="2:9" ht="15" customHeight="1">
      <c r="B29" s="2155" t="s">
        <v>2271</v>
      </c>
      <c r="C29" s="1656"/>
      <c r="D29" s="2154" t="s">
        <v>533</v>
      </c>
      <c r="E29" s="2156"/>
      <c r="F29" s="2156"/>
      <c r="G29" s="2156"/>
      <c r="H29" s="2142">
        <v>0</v>
      </c>
      <c r="I29" s="2143"/>
    </row>
    <row r="30" spans="2:9" ht="15" customHeight="1">
      <c r="B30" s="4403" t="s">
        <v>2272</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1987</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2023</v>
      </c>
      <c r="C8" s="1880" t="s">
        <v>2024</v>
      </c>
      <c r="D8" s="1881"/>
      <c r="E8" s="1881"/>
      <c r="F8" s="1881"/>
      <c r="G8" s="1882" t="s">
        <v>578</v>
      </c>
      <c r="H8" s="1883" t="s">
        <v>1699</v>
      </c>
    </row>
    <row r="9" spans="2:11" s="1762" customFormat="1">
      <c r="B9" s="1885" t="s">
        <v>2025</v>
      </c>
      <c r="C9" s="1885" t="s">
        <v>2023</v>
      </c>
      <c r="D9" s="4313"/>
      <c r="E9" s="4314"/>
      <c r="F9" s="1886"/>
      <c r="G9" s="1887" t="s">
        <v>125</v>
      </c>
      <c r="H9" s="1888" t="s">
        <v>127</v>
      </c>
    </row>
    <row r="10" spans="2:11" s="1762" customFormat="1" ht="18" customHeight="1">
      <c r="B10" s="1889"/>
      <c r="C10" s="1889"/>
      <c r="D10" s="4317" t="s">
        <v>2273</v>
      </c>
      <c r="E10" s="4318"/>
      <c r="F10" s="1890"/>
      <c r="G10" s="1891"/>
      <c r="H10" s="1892"/>
    </row>
    <row r="11" spans="2:11" s="1762" customFormat="1" ht="18" customHeight="1">
      <c r="B11" s="1889"/>
      <c r="C11" s="1889"/>
      <c r="D11" s="1893"/>
      <c r="E11" s="1894" t="s">
        <v>2274</v>
      </c>
      <c r="F11" s="1890" t="s">
        <v>1729</v>
      </c>
      <c r="G11" s="1891"/>
      <c r="H11" s="1892"/>
    </row>
    <row r="12" spans="2:11" s="1762" customFormat="1" ht="18" customHeight="1">
      <c r="B12" s="1889"/>
      <c r="C12" s="1889"/>
      <c r="D12" s="1893"/>
      <c r="E12" s="1894" t="s">
        <v>2275</v>
      </c>
      <c r="F12" s="1890" t="s">
        <v>1731</v>
      </c>
      <c r="G12" s="1891"/>
      <c r="H12" s="1892"/>
    </row>
    <row r="13" spans="2:11" s="1762" customFormat="1" ht="18" customHeight="1">
      <c r="B13" s="1889"/>
      <c r="C13" s="1889"/>
      <c r="D13" s="1893"/>
      <c r="E13" s="1894" t="s">
        <v>1111</v>
      </c>
      <c r="F13" s="1890" t="s">
        <v>1733</v>
      </c>
      <c r="G13" s="1891"/>
      <c r="H13" s="1892"/>
    </row>
    <row r="14" spans="2:11" s="1762" customFormat="1" ht="18" customHeight="1">
      <c r="B14" s="1895"/>
      <c r="C14" s="1895"/>
      <c r="D14" s="1893"/>
      <c r="E14" s="1894" t="s">
        <v>2276</v>
      </c>
      <c r="F14" s="1890" t="s">
        <v>1753</v>
      </c>
      <c r="G14" s="1891"/>
      <c r="H14" s="1892"/>
    </row>
    <row r="15" spans="2:11" s="1762" customFormat="1" ht="18" customHeight="1">
      <c r="B15" s="2165" t="s">
        <v>1980</v>
      </c>
      <c r="C15" s="1884"/>
      <c r="D15" s="1899"/>
      <c r="E15" s="1900" t="s">
        <v>1988</v>
      </c>
      <c r="F15" s="1901" t="s">
        <v>1843</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1989</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2277</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2023</v>
      </c>
      <c r="C9" s="156"/>
      <c r="D9" s="156"/>
      <c r="E9" s="156"/>
      <c r="F9" s="156"/>
      <c r="G9" s="156"/>
      <c r="H9" s="156"/>
      <c r="I9" s="156"/>
      <c r="J9" s="156"/>
      <c r="K9" s="156"/>
      <c r="L9" s="156"/>
      <c r="M9" s="156"/>
      <c r="N9" s="156"/>
      <c r="O9" s="156"/>
      <c r="P9" s="156"/>
      <c r="Q9" s="156"/>
      <c r="R9" s="2167" t="s">
        <v>578</v>
      </c>
      <c r="S9" s="1751" t="s">
        <v>1699</v>
      </c>
    </row>
    <row r="10" spans="2:25" ht="12" customHeight="1">
      <c r="B10" s="1033" t="s">
        <v>196</v>
      </c>
      <c r="R10" s="160" t="s">
        <v>125</v>
      </c>
      <c r="S10" s="182" t="s">
        <v>127</v>
      </c>
    </row>
    <row r="11" spans="2:25" ht="12" customHeight="1">
      <c r="B11" s="161"/>
      <c r="R11" s="162"/>
      <c r="S11" s="183"/>
    </row>
    <row r="12" spans="2:25" ht="12" customHeight="1">
      <c r="B12" s="161"/>
      <c r="C12" s="163"/>
      <c r="D12" s="40" t="s">
        <v>2278</v>
      </c>
      <c r="E12" s="40"/>
      <c r="F12" s="40"/>
      <c r="G12" s="40"/>
      <c r="H12" s="40"/>
      <c r="I12" s="40"/>
      <c r="J12" s="40"/>
      <c r="K12" s="40"/>
      <c r="L12" s="40"/>
      <c r="M12" s="40"/>
      <c r="N12" s="40"/>
      <c r="O12" s="40"/>
      <c r="P12" s="40"/>
      <c r="Q12" s="166"/>
      <c r="R12" s="174"/>
      <c r="S12" s="174"/>
    </row>
    <row r="13" spans="2:25" ht="12" customHeight="1">
      <c r="B13" s="161"/>
      <c r="C13" s="168"/>
      <c r="D13" s="43" t="s">
        <v>2279</v>
      </c>
      <c r="E13" s="43"/>
      <c r="F13" s="43"/>
      <c r="G13" s="43"/>
      <c r="H13" s="43"/>
      <c r="I13" s="43"/>
      <c r="J13" s="43"/>
      <c r="K13" s="43"/>
      <c r="L13" s="43"/>
      <c r="M13" s="43"/>
      <c r="N13" s="43"/>
      <c r="O13" s="43"/>
      <c r="P13" s="43"/>
      <c r="Q13" s="171"/>
      <c r="R13" s="174"/>
      <c r="S13" s="174"/>
    </row>
    <row r="14" spans="2:25" ht="12" customHeight="1">
      <c r="B14" s="161"/>
      <c r="C14" s="168"/>
      <c r="D14" s="1753"/>
      <c r="E14" s="4254" t="s">
        <v>2275</v>
      </c>
      <c r="F14" s="4254"/>
      <c r="G14" s="4254"/>
      <c r="H14" s="4254"/>
      <c r="I14" s="4254"/>
      <c r="J14" s="4254"/>
      <c r="K14" s="4254"/>
      <c r="L14" s="4254"/>
      <c r="M14" s="4254"/>
      <c r="N14" s="4254"/>
      <c r="O14" s="4254"/>
      <c r="P14" s="4254"/>
      <c r="Q14" s="171" t="s">
        <v>1838</v>
      </c>
      <c r="R14" s="172"/>
      <c r="S14" s="172"/>
    </row>
    <row r="15" spans="2:25" ht="12" customHeight="1">
      <c r="B15" s="161"/>
      <c r="D15" s="173"/>
      <c r="E15" s="11" t="s">
        <v>1111</v>
      </c>
      <c r="F15" s="11"/>
      <c r="G15" s="11"/>
      <c r="H15" s="11"/>
      <c r="I15" s="11"/>
      <c r="J15" s="11"/>
      <c r="K15" s="11"/>
      <c r="L15" s="11"/>
      <c r="M15" s="11"/>
      <c r="N15" s="11"/>
      <c r="O15" s="11"/>
      <c r="P15" s="11"/>
      <c r="Q15" s="177" t="s">
        <v>1841</v>
      </c>
      <c r="R15" s="167"/>
      <c r="S15" s="167"/>
    </row>
    <row r="16" spans="2:25" ht="12" customHeight="1">
      <c r="B16" s="158"/>
      <c r="C16" s="163"/>
      <c r="D16" s="164"/>
      <c r="E16" s="7" t="s">
        <v>2280</v>
      </c>
      <c r="F16" s="7"/>
      <c r="G16" s="7"/>
      <c r="H16" s="7"/>
      <c r="I16" s="7"/>
      <c r="J16" s="7"/>
      <c r="K16" s="7"/>
      <c r="L16" s="7"/>
      <c r="M16" s="7"/>
      <c r="N16" s="7"/>
      <c r="O16" s="7"/>
      <c r="P16" s="7"/>
      <c r="Q16" s="166" t="s">
        <v>1727</v>
      </c>
      <c r="R16" s="167"/>
      <c r="S16" s="167"/>
    </row>
    <row r="17" spans="2:19" ht="12" customHeight="1">
      <c r="B17" s="158"/>
      <c r="C17" s="168"/>
      <c r="D17" s="169"/>
      <c r="E17" s="8" t="s">
        <v>1118</v>
      </c>
      <c r="F17" s="8"/>
      <c r="G17" s="8"/>
      <c r="H17" s="8"/>
      <c r="I17" s="8"/>
      <c r="J17" s="8"/>
      <c r="K17" s="8"/>
      <c r="L17" s="8"/>
      <c r="M17" s="8"/>
      <c r="N17" s="8"/>
      <c r="O17" s="8"/>
      <c r="P17" s="8"/>
      <c r="Q17" s="171" t="s">
        <v>1728</v>
      </c>
      <c r="R17" s="172"/>
      <c r="S17" s="172"/>
    </row>
    <row r="18" spans="2:19" ht="12" customHeight="1">
      <c r="B18" s="158"/>
      <c r="C18" s="168"/>
      <c r="D18" s="169"/>
      <c r="E18" s="8" t="s">
        <v>2276</v>
      </c>
      <c r="F18" s="8"/>
      <c r="G18" s="8"/>
      <c r="H18" s="8"/>
      <c r="I18" s="8"/>
      <c r="J18" s="8"/>
      <c r="K18" s="8"/>
      <c r="L18" s="8"/>
      <c r="M18" s="8"/>
      <c r="N18" s="8"/>
      <c r="O18" s="8"/>
      <c r="P18" s="8"/>
      <c r="Q18" s="171" t="s">
        <v>1729</v>
      </c>
      <c r="R18" s="172"/>
      <c r="S18" s="172"/>
    </row>
    <row r="19" spans="2:19" ht="12" customHeight="1">
      <c r="B19" s="158"/>
      <c r="C19" s="168"/>
      <c r="D19" s="169"/>
      <c r="E19" s="8" t="s">
        <v>2281</v>
      </c>
      <c r="F19" s="8"/>
      <c r="G19" s="8"/>
      <c r="H19" s="8"/>
      <c r="I19" s="8"/>
      <c r="J19" s="8"/>
      <c r="K19" s="8"/>
      <c r="L19" s="8"/>
      <c r="M19" s="8"/>
      <c r="N19" s="8"/>
      <c r="O19" s="8"/>
      <c r="P19" s="8"/>
      <c r="Q19" s="171" t="s">
        <v>1843</v>
      </c>
      <c r="R19" s="172"/>
      <c r="S19" s="172"/>
    </row>
    <row r="20" spans="2:19" ht="12" customHeight="1">
      <c r="B20" s="158"/>
      <c r="C20" s="168"/>
      <c r="D20" s="8" t="s">
        <v>2282</v>
      </c>
      <c r="E20" s="8"/>
      <c r="F20" s="8"/>
      <c r="G20" s="8"/>
      <c r="H20" s="8"/>
      <c r="I20" s="8"/>
      <c r="J20" s="8"/>
      <c r="K20" s="8"/>
      <c r="L20" s="8"/>
      <c r="M20" s="8"/>
      <c r="N20" s="8"/>
      <c r="O20" s="8"/>
      <c r="P20" s="8"/>
      <c r="Q20" s="171"/>
      <c r="R20" s="172"/>
      <c r="S20" s="172"/>
    </row>
    <row r="21" spans="2:19" ht="12" customHeight="1">
      <c r="B21" s="162"/>
      <c r="C21" s="168"/>
      <c r="D21" s="169"/>
      <c r="E21" s="8" t="s">
        <v>2275</v>
      </c>
      <c r="F21" s="8"/>
      <c r="G21" s="8"/>
      <c r="H21" s="8"/>
      <c r="I21" s="8"/>
      <c r="J21" s="8"/>
      <c r="K21" s="8"/>
      <c r="L21" s="8"/>
      <c r="M21" s="8"/>
      <c r="N21" s="8"/>
      <c r="O21" s="8"/>
      <c r="P21" s="8"/>
      <c r="Q21" s="171" t="s">
        <v>1756</v>
      </c>
      <c r="R21" s="172"/>
      <c r="S21" s="172"/>
    </row>
    <row r="22" spans="2:19" ht="12" customHeight="1">
      <c r="B22" s="162"/>
      <c r="C22" s="168"/>
      <c r="D22" s="169"/>
      <c r="E22" s="8" t="s">
        <v>1111</v>
      </c>
      <c r="F22" s="8"/>
      <c r="G22" s="8"/>
      <c r="H22" s="8"/>
      <c r="I22" s="8"/>
      <c r="J22" s="8"/>
      <c r="K22" s="8"/>
      <c r="L22" s="8"/>
      <c r="M22" s="8"/>
      <c r="N22" s="8"/>
      <c r="O22" s="8"/>
      <c r="P22" s="8"/>
      <c r="Q22" s="171" t="s">
        <v>1758</v>
      </c>
      <c r="R22" s="174"/>
      <c r="S22" s="174"/>
    </row>
    <row r="23" spans="2:19" ht="12" customHeight="1">
      <c r="B23" s="162"/>
      <c r="C23" s="163"/>
      <c r="D23" s="170"/>
      <c r="E23" s="43" t="s">
        <v>2280</v>
      </c>
      <c r="F23" s="43"/>
      <c r="G23" s="43"/>
      <c r="H23" s="43"/>
      <c r="I23" s="43"/>
      <c r="J23" s="43"/>
      <c r="K23" s="43"/>
      <c r="L23" s="43"/>
      <c r="M23" s="43"/>
      <c r="N23" s="43"/>
      <c r="O23" s="43"/>
      <c r="P23" s="43"/>
      <c r="Q23" s="166" t="s">
        <v>1759</v>
      </c>
      <c r="R23" s="174"/>
      <c r="S23" s="174"/>
    </row>
    <row r="24" spans="2:19" ht="12" customHeight="1">
      <c r="B24" s="161"/>
      <c r="D24" s="173"/>
      <c r="E24" s="11" t="s">
        <v>1118</v>
      </c>
      <c r="F24" s="11"/>
      <c r="G24" s="11"/>
      <c r="H24" s="11"/>
      <c r="I24" s="11"/>
      <c r="J24" s="11"/>
      <c r="K24" s="11"/>
      <c r="L24" s="11"/>
      <c r="M24" s="11"/>
      <c r="N24" s="11"/>
      <c r="O24" s="11"/>
      <c r="P24" s="11"/>
      <c r="Q24" s="177" t="s">
        <v>1761</v>
      </c>
      <c r="R24" s="167"/>
      <c r="S24" s="167"/>
    </row>
    <row r="25" spans="2:19" ht="12" customHeight="1">
      <c r="B25" s="162"/>
      <c r="C25" s="163"/>
      <c r="D25" s="164"/>
      <c r="E25" s="7" t="s">
        <v>2276</v>
      </c>
      <c r="F25" s="7"/>
      <c r="G25" s="7"/>
      <c r="H25" s="7"/>
      <c r="I25" s="7"/>
      <c r="J25" s="7"/>
      <c r="K25" s="7"/>
      <c r="L25" s="7"/>
      <c r="M25" s="7"/>
      <c r="N25" s="7"/>
      <c r="O25" s="7"/>
      <c r="P25" s="7"/>
      <c r="Q25" s="166" t="s">
        <v>1736</v>
      </c>
      <c r="R25" s="167"/>
      <c r="S25" s="167"/>
    </row>
    <row r="26" spans="2:19" ht="12" customHeight="1">
      <c r="B26" s="161"/>
      <c r="C26" s="168"/>
      <c r="D26" s="169"/>
      <c r="E26" s="8" t="s">
        <v>2283</v>
      </c>
      <c r="F26" s="8"/>
      <c r="G26" s="8"/>
      <c r="H26" s="8"/>
      <c r="I26" s="8"/>
      <c r="J26" s="8"/>
      <c r="K26" s="8"/>
      <c r="L26" s="8"/>
      <c r="M26" s="8"/>
      <c r="N26" s="8"/>
      <c r="O26" s="8"/>
      <c r="P26" s="8"/>
      <c r="Q26" s="171" t="s">
        <v>1769</v>
      </c>
      <c r="R26" s="172"/>
      <c r="S26" s="172"/>
    </row>
    <row r="27" spans="2:19" ht="12" customHeight="1">
      <c r="B27" s="161"/>
      <c r="C27" s="168"/>
      <c r="D27" s="3939" t="s">
        <v>2113</v>
      </c>
      <c r="E27" s="3939"/>
      <c r="F27" s="3939"/>
      <c r="G27" s="3939"/>
      <c r="H27" s="3939"/>
      <c r="I27" s="3939"/>
      <c r="J27" s="3939"/>
      <c r="K27" s="3939"/>
      <c r="L27" s="3939"/>
      <c r="M27" s="3939"/>
      <c r="N27" s="3939"/>
      <c r="O27" s="3939"/>
      <c r="P27" s="3939"/>
      <c r="Q27" s="171" t="s">
        <v>1851</v>
      </c>
      <c r="R27" s="172"/>
      <c r="S27" s="172"/>
    </row>
    <row r="28" spans="2:19" ht="12" customHeight="1">
      <c r="B28" s="161"/>
      <c r="C28" s="168"/>
      <c r="D28" s="3939" t="s">
        <v>2284</v>
      </c>
      <c r="E28" s="3939"/>
      <c r="F28" s="3939"/>
      <c r="G28" s="3939"/>
      <c r="H28" s="3939"/>
      <c r="I28" s="3939"/>
      <c r="J28" s="3939"/>
      <c r="K28" s="3939"/>
      <c r="L28" s="3939"/>
      <c r="M28" s="3939"/>
      <c r="N28" s="3939"/>
      <c r="O28" s="3939"/>
      <c r="P28" s="3939"/>
      <c r="Q28" s="171" t="s">
        <v>1900</v>
      </c>
      <c r="R28" s="172"/>
      <c r="S28" s="172"/>
    </row>
    <row r="29" spans="2:19" ht="12" customHeight="1">
      <c r="B29" s="161"/>
      <c r="C29" s="168"/>
      <c r="D29" s="3939" t="s">
        <v>2285</v>
      </c>
      <c r="E29" s="3939"/>
      <c r="F29" s="3939"/>
      <c r="G29" s="3939"/>
      <c r="H29" s="3939"/>
      <c r="I29" s="3939"/>
      <c r="J29" s="3939"/>
      <c r="K29" s="3939"/>
      <c r="L29" s="3939"/>
      <c r="M29" s="3939"/>
      <c r="N29" s="3939"/>
      <c r="O29" s="3939"/>
      <c r="P29" s="3939"/>
      <c r="Q29" s="171" t="s">
        <v>1853</v>
      </c>
      <c r="R29" s="172"/>
      <c r="S29" s="172"/>
    </row>
    <row r="30" spans="2:19" ht="12" customHeight="1">
      <c r="B30" s="161"/>
      <c r="C30" s="168"/>
      <c r="D30" s="3939" t="s">
        <v>2286</v>
      </c>
      <c r="E30" s="3939"/>
      <c r="F30" s="3939"/>
      <c r="G30" s="3939"/>
      <c r="H30" s="3939"/>
      <c r="I30" s="3939"/>
      <c r="J30" s="3939"/>
      <c r="K30" s="3939"/>
      <c r="L30" s="3939"/>
      <c r="M30" s="3939"/>
      <c r="N30" s="3939"/>
      <c r="O30" s="3939"/>
      <c r="P30" s="3939"/>
      <c r="Q30" s="171" t="s">
        <v>1855</v>
      </c>
      <c r="R30" s="172"/>
      <c r="S30" s="172"/>
    </row>
    <row r="31" spans="2:19" ht="12" customHeight="1">
      <c r="B31" s="161"/>
      <c r="C31" s="168"/>
      <c r="D31" s="3939" t="s">
        <v>2287</v>
      </c>
      <c r="E31" s="3939"/>
      <c r="F31" s="3939"/>
      <c r="G31" s="3939"/>
      <c r="H31" s="3939"/>
      <c r="I31" s="3939"/>
      <c r="J31" s="3939"/>
      <c r="K31" s="3939"/>
      <c r="L31" s="3939"/>
      <c r="M31" s="3939"/>
      <c r="N31" s="3939"/>
      <c r="O31" s="3939"/>
      <c r="P31" s="3939"/>
      <c r="Q31" s="171" t="s">
        <v>1994</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2288</v>
      </c>
      <c r="F33" s="8"/>
      <c r="G33" s="8"/>
      <c r="H33" s="8"/>
      <c r="I33" s="8"/>
      <c r="J33" s="8"/>
      <c r="K33" s="8"/>
      <c r="L33" s="8"/>
      <c r="M33" s="8"/>
      <c r="N33" s="8"/>
      <c r="O33" s="8"/>
      <c r="P33" s="8"/>
      <c r="Q33" s="171" t="s">
        <v>1784</v>
      </c>
      <c r="R33" s="172"/>
      <c r="S33" s="172"/>
    </row>
    <row r="34" spans="2:19" ht="12" customHeight="1">
      <c r="B34" s="162"/>
      <c r="C34" s="168"/>
      <c r="D34" s="169"/>
      <c r="E34" s="8" t="s">
        <v>2289</v>
      </c>
      <c r="F34" s="8"/>
      <c r="G34" s="8"/>
      <c r="H34" s="8"/>
      <c r="I34" s="8"/>
      <c r="J34" s="8"/>
      <c r="K34" s="8"/>
      <c r="L34" s="8"/>
      <c r="M34" s="8"/>
      <c r="N34" s="8"/>
      <c r="O34" s="8"/>
      <c r="P34" s="8"/>
      <c r="Q34" s="171" t="s">
        <v>1786</v>
      </c>
      <c r="R34" s="172"/>
      <c r="S34" s="172"/>
    </row>
    <row r="35" spans="2:19" ht="12" customHeight="1">
      <c r="B35" s="162" t="s">
        <v>1980</v>
      </c>
      <c r="C35" s="168"/>
      <c r="D35" s="8" t="s">
        <v>513</v>
      </c>
      <c r="E35" s="8"/>
      <c r="F35" s="8"/>
      <c r="G35" s="8"/>
      <c r="H35" s="8"/>
      <c r="I35" s="8"/>
      <c r="J35" s="8"/>
      <c r="K35" s="8"/>
      <c r="L35" s="8"/>
      <c r="M35" s="8"/>
      <c r="N35" s="8"/>
      <c r="O35" s="8"/>
      <c r="P35" s="8"/>
      <c r="Q35" s="171" t="s">
        <v>1788</v>
      </c>
      <c r="R35" s="172"/>
      <c r="S35" s="172"/>
    </row>
    <row r="36" spans="2:19" ht="12" customHeight="1">
      <c r="B36" s="158" t="s">
        <v>1980</v>
      </c>
      <c r="C36" s="168"/>
      <c r="D36" s="3939" t="s">
        <v>1993</v>
      </c>
      <c r="E36" s="3939"/>
      <c r="F36" s="3939"/>
      <c r="G36" s="3939"/>
      <c r="H36" s="3939"/>
      <c r="I36" s="3939"/>
      <c r="J36" s="3939"/>
      <c r="K36" s="3939"/>
      <c r="L36" s="3939"/>
      <c r="M36" s="3939"/>
      <c r="N36" s="3939"/>
      <c r="O36" s="3939"/>
      <c r="P36" s="3939"/>
      <c r="Q36" s="171" t="s">
        <v>1790</v>
      </c>
      <c r="R36" s="172"/>
      <c r="S36" s="172"/>
    </row>
    <row r="37" spans="2:19" ht="12" customHeight="1">
      <c r="B37" s="1033" t="s">
        <v>1980</v>
      </c>
      <c r="C37" s="192"/>
      <c r="D37" s="3720" t="s">
        <v>1666</v>
      </c>
      <c r="E37" s="3720"/>
      <c r="F37" s="3720"/>
      <c r="G37" s="3720"/>
      <c r="H37" s="3720"/>
      <c r="I37" s="3720"/>
      <c r="J37" s="3720"/>
      <c r="K37" s="3720"/>
      <c r="L37" s="3720"/>
      <c r="M37" s="3720"/>
      <c r="N37" s="3720"/>
      <c r="O37" s="3720"/>
      <c r="P37" s="3720"/>
      <c r="Q37" s="194" t="s">
        <v>1794</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2290</v>
      </c>
      <c r="F39" s="27"/>
      <c r="G39" s="27"/>
      <c r="H39" s="27"/>
      <c r="I39" s="27"/>
      <c r="J39" s="27"/>
      <c r="K39" s="27"/>
      <c r="L39" s="27"/>
      <c r="M39" s="27"/>
      <c r="N39" s="27"/>
      <c r="O39" s="27"/>
      <c r="P39" s="27"/>
      <c r="Q39" s="177" t="s">
        <v>1900</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2291</v>
      </c>
      <c r="E4" s="4413" t="s">
        <v>852</v>
      </c>
      <c r="F4" s="4413"/>
      <c r="G4" s="4413"/>
    </row>
    <row r="5" spans="2:7" ht="15" customHeight="1">
      <c r="E5" s="4413"/>
      <c r="F5" s="4413"/>
      <c r="G5" s="4413"/>
    </row>
    <row r="6" spans="2:7" ht="15" customHeight="1">
      <c r="B6" s="4412" t="s">
        <v>538</v>
      </c>
      <c r="C6" s="4412"/>
      <c r="E6" s="4413" t="s">
        <v>2292</v>
      </c>
      <c r="F6" s="4413"/>
      <c r="G6" s="4413"/>
    </row>
    <row r="7" spans="2:7" ht="15" customHeight="1">
      <c r="E7" s="4413" t="s">
        <v>1556</v>
      </c>
      <c r="F7" s="4413"/>
      <c r="G7" s="4413"/>
    </row>
    <row r="9" spans="2:7" ht="15" customHeight="1">
      <c r="B9" s="1813" t="s">
        <v>2188</v>
      </c>
      <c r="C9" s="1814" t="s">
        <v>2189</v>
      </c>
      <c r="D9" s="1814"/>
      <c r="E9" s="1817" t="s">
        <v>1089</v>
      </c>
      <c r="F9" s="4305" t="s">
        <v>2257</v>
      </c>
      <c r="G9" s="4305"/>
    </row>
    <row r="10" spans="2:7" ht="15" customHeight="1">
      <c r="B10" s="1815"/>
      <c r="E10" s="1826"/>
      <c r="F10" s="1826" t="s">
        <v>131</v>
      </c>
      <c r="G10" s="1826" t="s">
        <v>2293</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2294</v>
      </c>
      <c r="C14" s="1828"/>
      <c r="D14" s="2169" t="s">
        <v>2295</v>
      </c>
      <c r="E14" s="1830"/>
      <c r="F14" s="1830"/>
      <c r="G14" s="1830"/>
    </row>
    <row r="15" spans="2:7" ht="15" customHeight="1">
      <c r="B15" s="2170" t="s">
        <v>2296</v>
      </c>
      <c r="C15" s="2171"/>
      <c r="D15" s="2172" t="s">
        <v>1769</v>
      </c>
      <c r="E15" s="1834"/>
      <c r="F15" s="1834"/>
      <c r="G15" s="1834"/>
    </row>
    <row r="17" spans="2:10" ht="15" customHeight="1">
      <c r="E17" s="4413" t="s">
        <v>2297</v>
      </c>
      <c r="F17" s="4413"/>
      <c r="G17" s="4413"/>
    </row>
    <row r="18" spans="2:10" ht="15" customHeight="1">
      <c r="E18" s="4413" t="s">
        <v>1556</v>
      </c>
      <c r="F18" s="4413"/>
      <c r="G18" s="4413"/>
    </row>
    <row r="20" spans="2:10" ht="15" customHeight="1">
      <c r="B20" s="1813" t="s">
        <v>2188</v>
      </c>
      <c r="C20" s="1814" t="s">
        <v>2189</v>
      </c>
      <c r="D20" s="2173"/>
      <c r="E20" s="1817" t="s">
        <v>1089</v>
      </c>
      <c r="F20" s="4292" t="s">
        <v>2257</v>
      </c>
      <c r="G20" s="4294"/>
    </row>
    <row r="21" spans="2:10" ht="15" customHeight="1">
      <c r="B21" s="1815"/>
      <c r="D21" s="1837"/>
      <c r="E21" s="1820"/>
      <c r="F21" s="1820" t="s">
        <v>131</v>
      </c>
      <c r="G21" s="1820" t="s">
        <v>2293</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2298</v>
      </c>
      <c r="C25" s="1828"/>
      <c r="D25" s="2174" t="s">
        <v>2172</v>
      </c>
      <c r="E25" s="1830"/>
      <c r="F25" s="1830"/>
      <c r="G25" s="1830"/>
    </row>
    <row r="26" spans="2:10" ht="15" customHeight="1">
      <c r="B26" s="2170" t="s">
        <v>2296</v>
      </c>
      <c r="C26" s="2171"/>
      <c r="D26" s="2175" t="s">
        <v>1771</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2299</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2300</v>
      </c>
      <c r="C6" s="2179"/>
      <c r="D6" s="2179"/>
      <c r="E6" s="2179"/>
      <c r="F6" s="2179"/>
      <c r="G6" s="2180" t="s">
        <v>2301</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1639</v>
      </c>
      <c r="L7" s="4423"/>
      <c r="M7" s="4424" t="s">
        <v>2302</v>
      </c>
      <c r="N7" s="4425"/>
    </row>
    <row r="8" spans="2:27" s="1762" customFormat="1" ht="15" customHeight="1">
      <c r="B8" s="4417"/>
      <c r="C8" s="4418"/>
      <c r="D8" s="4418"/>
      <c r="E8" s="4418"/>
      <c r="F8" s="4418"/>
      <c r="G8" s="4418"/>
      <c r="H8" s="4419"/>
      <c r="I8" s="2183" t="s">
        <v>131</v>
      </c>
      <c r="J8" s="2184" t="s">
        <v>2303</v>
      </c>
      <c r="K8" s="2184" t="s">
        <v>131</v>
      </c>
      <c r="L8" s="2184" t="s">
        <v>2303</v>
      </c>
      <c r="M8" s="2184" t="s">
        <v>131</v>
      </c>
      <c r="N8" s="2184" t="s">
        <v>2303</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2304</v>
      </c>
      <c r="C11" s="4427"/>
      <c r="D11" s="4427"/>
      <c r="E11" s="4427"/>
      <c r="F11" s="4427"/>
      <c r="G11" s="4427"/>
      <c r="H11" s="1801" t="s">
        <v>1838</v>
      </c>
      <c r="I11" s="2187"/>
      <c r="J11" s="2188"/>
      <c r="K11" s="2187"/>
      <c r="L11" s="2188"/>
      <c r="M11" s="2187"/>
      <c r="N11" s="2189"/>
    </row>
    <row r="12" spans="2:27" s="1762" customFormat="1" ht="15" customHeight="1">
      <c r="B12" s="4428" t="s">
        <v>2305</v>
      </c>
      <c r="C12" s="4429"/>
      <c r="D12" s="4429"/>
      <c r="E12" s="4429"/>
      <c r="F12" s="4429"/>
      <c r="G12" s="4429"/>
      <c r="H12" s="1801" t="s">
        <v>1841</v>
      </c>
      <c r="I12" s="2187"/>
      <c r="J12" s="2188"/>
      <c r="K12" s="2187"/>
      <c r="L12" s="2188"/>
      <c r="M12" s="2187"/>
      <c r="N12" s="2189"/>
    </row>
    <row r="13" spans="2:27" s="1762" customFormat="1" ht="15" customHeight="1">
      <c r="B13" s="4430" t="s">
        <v>2306</v>
      </c>
      <c r="C13" s="4431"/>
      <c r="D13" s="4431"/>
      <c r="E13" s="4431"/>
      <c r="F13" s="4431"/>
      <c r="G13" s="4431"/>
      <c r="H13" s="1806" t="s">
        <v>1843</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1992</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2307</v>
      </c>
      <c r="E7" s="4433" t="s">
        <v>2308</v>
      </c>
      <c r="F7" s="4434"/>
      <c r="G7" s="4435"/>
      <c r="H7" s="2196" t="s">
        <v>973</v>
      </c>
      <c r="I7" s="4433" t="s">
        <v>2309</v>
      </c>
      <c r="J7" s="4434"/>
      <c r="K7" s="4435"/>
      <c r="L7" s="2196" t="s">
        <v>2229</v>
      </c>
      <c r="M7" s="2197" t="s">
        <v>977</v>
      </c>
      <c r="N7" s="2196" t="s">
        <v>2310</v>
      </c>
    </row>
    <row r="8" spans="2:18" s="1763" customFormat="1" ht="15" customHeight="1">
      <c r="B8" s="2182"/>
      <c r="D8" s="2198" t="s">
        <v>2311</v>
      </c>
      <c r="E8" s="2198" t="s">
        <v>2312</v>
      </c>
      <c r="F8" s="2198" t="s">
        <v>2313</v>
      </c>
      <c r="G8" s="2196" t="s">
        <v>2314</v>
      </c>
      <c r="H8" s="2198" t="s">
        <v>2315</v>
      </c>
      <c r="I8" s="2198" t="s">
        <v>2316</v>
      </c>
      <c r="J8" s="2198" t="s">
        <v>2317</v>
      </c>
      <c r="K8" s="2198" t="s">
        <v>2318</v>
      </c>
      <c r="L8" s="2198" t="s">
        <v>2319</v>
      </c>
      <c r="M8" s="2199" t="s">
        <v>2320</v>
      </c>
      <c r="N8" s="2198" t="s">
        <v>2321</v>
      </c>
    </row>
    <row r="9" spans="2:18" s="1763" customFormat="1" ht="15" customHeight="1">
      <c r="B9" s="2182"/>
      <c r="D9" s="2198" t="s">
        <v>2319</v>
      </c>
      <c r="E9" s="2198"/>
      <c r="F9" s="2198"/>
      <c r="G9" s="2198" t="s">
        <v>2322</v>
      </c>
      <c r="H9" s="2198" t="s">
        <v>976</v>
      </c>
      <c r="I9" s="2198"/>
      <c r="J9" s="2198"/>
      <c r="K9" s="2198"/>
      <c r="L9" s="2198" t="s">
        <v>2323</v>
      </c>
      <c r="M9" s="2199" t="s">
        <v>2229</v>
      </c>
      <c r="N9" s="2198" t="s">
        <v>2324</v>
      </c>
    </row>
    <row r="10" spans="2:18" s="1763" customFormat="1" ht="15" customHeight="1">
      <c r="B10" s="2182"/>
      <c r="D10" s="2198" t="s">
        <v>2325</v>
      </c>
      <c r="E10" s="2198"/>
      <c r="F10" s="2198"/>
      <c r="H10" s="2198" t="s">
        <v>2028</v>
      </c>
      <c r="J10" s="2198"/>
      <c r="K10" s="2198"/>
      <c r="L10" s="2198" t="s">
        <v>2326</v>
      </c>
      <c r="M10" s="2199" t="s">
        <v>2327</v>
      </c>
      <c r="N10" s="2198" t="s">
        <v>2328</v>
      </c>
    </row>
    <row r="11" spans="2:18" s="1763" customFormat="1" ht="15" customHeight="1">
      <c r="B11" s="2182"/>
      <c r="C11" s="2200"/>
      <c r="D11" s="2201" t="s">
        <v>140</v>
      </c>
      <c r="E11" s="2201" t="s">
        <v>74</v>
      </c>
      <c r="F11" s="2201" t="s">
        <v>941</v>
      </c>
      <c r="G11" s="2201" t="s">
        <v>170</v>
      </c>
      <c r="H11" s="2201" t="s">
        <v>1206</v>
      </c>
      <c r="I11" s="2201" t="s">
        <v>1011</v>
      </c>
      <c r="J11" s="2201" t="s">
        <v>2153</v>
      </c>
      <c r="K11" s="2201" t="s">
        <v>1590</v>
      </c>
      <c r="L11" s="2201" t="s">
        <v>2329</v>
      </c>
      <c r="M11" s="2201" t="s">
        <v>1835</v>
      </c>
      <c r="N11" s="2201" t="s">
        <v>2330</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2331</v>
      </c>
      <c r="C13" s="1780" t="s">
        <v>1838</v>
      </c>
      <c r="D13" s="2205"/>
      <c r="E13" s="2205"/>
      <c r="F13" s="2205"/>
      <c r="G13" s="2205"/>
      <c r="H13" s="2205"/>
      <c r="I13" s="2206"/>
      <c r="J13" s="2206"/>
      <c r="K13" s="2206"/>
      <c r="L13" s="2187"/>
      <c r="M13" s="2187"/>
      <c r="N13" s="2207"/>
    </row>
    <row r="14" spans="2:18" s="1763" customFormat="1" ht="15" customHeight="1">
      <c r="B14" s="2190" t="s">
        <v>1111</v>
      </c>
      <c r="C14" s="1784" t="s">
        <v>1841</v>
      </c>
      <c r="D14" s="2208"/>
      <c r="E14" s="2208"/>
      <c r="F14" s="2208"/>
      <c r="G14" s="2208"/>
      <c r="H14" s="2208"/>
      <c r="I14" s="2209"/>
      <c r="J14" s="2209"/>
      <c r="K14" s="2209"/>
      <c r="L14" s="2187"/>
      <c r="M14" s="2187"/>
      <c r="N14" s="2210"/>
    </row>
    <row r="15" spans="2:18" s="1763" customFormat="1" ht="15" customHeight="1">
      <c r="B15" s="2190" t="s">
        <v>2332</v>
      </c>
      <c r="C15" s="1784" t="s">
        <v>1727</v>
      </c>
      <c r="D15" s="2211"/>
      <c r="E15" s="2211"/>
      <c r="F15" s="2211"/>
      <c r="G15" s="2211"/>
      <c r="H15" s="2211"/>
      <c r="I15" s="2187"/>
      <c r="J15" s="2187"/>
      <c r="K15" s="2187"/>
      <c r="L15" s="2187"/>
      <c r="M15" s="2187"/>
      <c r="N15" s="2210"/>
    </row>
    <row r="16" spans="2:18" s="1763" customFormat="1" ht="15" customHeight="1">
      <c r="B16" s="2204" t="s">
        <v>2304</v>
      </c>
      <c r="C16" s="1780" t="s">
        <v>1728</v>
      </c>
      <c r="D16" s="2212"/>
      <c r="E16" s="2212"/>
      <c r="F16" s="2212"/>
      <c r="G16" s="2212"/>
      <c r="H16" s="2212"/>
      <c r="I16" s="2187"/>
      <c r="J16" s="2187"/>
      <c r="K16" s="2187"/>
      <c r="L16" s="2187"/>
      <c r="M16" s="2187"/>
      <c r="N16" s="2207"/>
    </row>
    <row r="17" spans="2:22" s="1763" customFormat="1" ht="15" customHeight="1">
      <c r="B17" s="2213" t="s">
        <v>1119</v>
      </c>
      <c r="C17" s="1784" t="s">
        <v>1729</v>
      </c>
      <c r="D17" s="2208"/>
      <c r="E17" s="2208"/>
      <c r="F17" s="2208"/>
      <c r="G17" s="2208"/>
      <c r="H17" s="2208"/>
      <c r="I17" s="2209"/>
      <c r="J17" s="2209"/>
      <c r="K17" s="2209"/>
      <c r="L17" s="2209"/>
      <c r="M17" s="2209"/>
      <c r="N17" s="2210"/>
    </row>
    <row r="18" spans="2:22" s="1763" customFormat="1" ht="15" customHeight="1">
      <c r="B18" s="2214" t="s">
        <v>131</v>
      </c>
      <c r="C18" s="1806" t="s">
        <v>1769</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2333</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2334</v>
      </c>
      <c r="C8" s="2223"/>
      <c r="D8" s="2224" t="s">
        <v>578</v>
      </c>
      <c r="E8" s="2225" t="s">
        <v>399</v>
      </c>
    </row>
    <row r="9" spans="2:6" s="1797" customFormat="1" ht="15" customHeight="1">
      <c r="B9" s="2226"/>
      <c r="D9" s="2227" t="s">
        <v>125</v>
      </c>
      <c r="E9" s="2228" t="s">
        <v>127</v>
      </c>
    </row>
    <row r="10" spans="2:6" s="1797" customFormat="1" ht="15" customHeight="1">
      <c r="B10" s="2229" t="s">
        <v>2335</v>
      </c>
      <c r="C10" s="2230" t="s">
        <v>1838</v>
      </c>
      <c r="D10" s="2231"/>
      <c r="E10" s="2232"/>
    </row>
    <row r="11" spans="2:6" s="1797" customFormat="1" ht="15" customHeight="1">
      <c r="B11" s="2233" t="s">
        <v>2336</v>
      </c>
      <c r="C11" s="2234" t="s">
        <v>1841</v>
      </c>
      <c r="D11" s="2231"/>
      <c r="E11" s="2232"/>
    </row>
    <row r="12" spans="2:6" s="1797" customFormat="1" ht="15" customHeight="1">
      <c r="B12" s="2233" t="s">
        <v>2337</v>
      </c>
      <c r="C12" s="2234" t="s">
        <v>1727</v>
      </c>
      <c r="D12" s="2231"/>
      <c r="E12" s="2232"/>
    </row>
    <row r="13" spans="2:6" s="1797" customFormat="1" ht="15" customHeight="1">
      <c r="B13" s="2233" t="s">
        <v>2338</v>
      </c>
      <c r="C13" s="2234" t="s">
        <v>1728</v>
      </c>
      <c r="D13" s="2231"/>
      <c r="E13" s="2232"/>
    </row>
    <row r="14" spans="2:6" s="1797" customFormat="1" ht="15" customHeight="1">
      <c r="B14" s="2233" t="s">
        <v>2339</v>
      </c>
      <c r="C14" s="2234" t="s">
        <v>1729</v>
      </c>
      <c r="D14" s="2231"/>
      <c r="E14" s="2232"/>
    </row>
    <row r="15" spans="2:6" s="1797" customFormat="1" ht="15" customHeight="1">
      <c r="B15" s="2233" t="s">
        <v>404</v>
      </c>
      <c r="C15" s="2234" t="s">
        <v>1731</v>
      </c>
      <c r="D15" s="2231"/>
      <c r="E15" s="2232"/>
    </row>
    <row r="16" spans="2:6" s="1797" customFormat="1" ht="15" customHeight="1">
      <c r="B16" s="1782" t="s">
        <v>2340</v>
      </c>
      <c r="C16" s="2234" t="s">
        <v>1733</v>
      </c>
      <c r="D16" s="2231"/>
      <c r="E16" s="2232"/>
    </row>
    <row r="17" spans="2:22" s="1797" customFormat="1" ht="15" customHeight="1">
      <c r="B17" s="1792" t="s">
        <v>2341</v>
      </c>
      <c r="C17" s="2234" t="s">
        <v>1753</v>
      </c>
      <c r="D17" s="2231"/>
      <c r="E17" s="2232"/>
    </row>
    <row r="18" spans="2:22" s="1797" customFormat="1" ht="15" customHeight="1">
      <c r="B18" s="1782" t="s">
        <v>491</v>
      </c>
      <c r="C18" s="2234" t="s">
        <v>1755</v>
      </c>
      <c r="D18" s="2231"/>
      <c r="E18" s="2232"/>
    </row>
    <row r="19" spans="2:22" s="1797" customFormat="1" ht="15" customHeight="1">
      <c r="B19" s="2235" t="s">
        <v>131</v>
      </c>
      <c r="C19" s="2236" t="s">
        <v>1816</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2342</v>
      </c>
      <c r="D6" s="4198"/>
      <c r="E6" s="4198"/>
      <c r="F6" s="4198"/>
      <c r="G6" s="4198"/>
      <c r="H6" s="4198"/>
      <c r="I6" s="4198"/>
      <c r="J6" s="4198"/>
    </row>
    <row r="7" spans="2:10">
      <c r="B7" s="2242" t="s">
        <v>1556</v>
      </c>
      <c r="C7" s="1590"/>
      <c r="D7" s="2242"/>
      <c r="E7" s="2243"/>
      <c r="F7" s="2243"/>
      <c r="G7" s="2243"/>
    </row>
    <row r="9" spans="2:10" ht="16" customHeight="1">
      <c r="B9" s="2244"/>
      <c r="C9" s="2245"/>
      <c r="D9" s="2246" t="s">
        <v>2343</v>
      </c>
      <c r="E9" s="4443" t="s">
        <v>2344</v>
      </c>
      <c r="F9" s="4444"/>
      <c r="G9" s="2247" t="s">
        <v>1132</v>
      </c>
    </row>
    <row r="10" spans="2:10" ht="16" customHeight="1">
      <c r="B10" s="4442" t="s">
        <v>2345</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2346</v>
      </c>
      <c r="C15" s="2262"/>
      <c r="D15" s="2263" t="s">
        <v>2347</v>
      </c>
      <c r="E15" s="2141"/>
      <c r="F15" s="2264"/>
      <c r="G15" s="2265"/>
    </row>
    <row r="16" spans="2:10" ht="20.100000000000001" customHeight="1">
      <c r="B16" s="2266" t="s">
        <v>2348</v>
      </c>
      <c r="C16" s="2267"/>
      <c r="D16" s="2268" t="s">
        <v>514</v>
      </c>
      <c r="E16" s="2146">
        <v>0</v>
      </c>
      <c r="F16" s="2259">
        <v>0</v>
      </c>
      <c r="G16" s="2260">
        <v>0</v>
      </c>
    </row>
    <row r="17" spans="2:7" ht="20.100000000000001" customHeight="1">
      <c r="B17" s="2153" t="s">
        <v>2349</v>
      </c>
      <c r="C17" s="2269"/>
      <c r="D17" s="2270" t="s">
        <v>193</v>
      </c>
      <c r="E17" s="2141">
        <v>0</v>
      </c>
      <c r="F17" s="2264">
        <v>0</v>
      </c>
      <c r="G17" s="2265">
        <v>0</v>
      </c>
    </row>
    <row r="18" spans="2:7" ht="20.100000000000001" customHeight="1">
      <c r="B18" s="2271" t="s">
        <v>1140</v>
      </c>
      <c r="C18" s="2272"/>
      <c r="D18" s="2273" t="s">
        <v>475</v>
      </c>
      <c r="E18" s="2149">
        <v>0</v>
      </c>
      <c r="F18" s="2274">
        <v>0</v>
      </c>
      <c r="G18" s="2275">
        <v>0</v>
      </c>
    </row>
    <row r="19" spans="2:7" ht="20.100000000000001" customHeight="1">
      <c r="B19" s="2276" t="s">
        <v>2350</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2351</v>
      </c>
    </row>
    <row r="5" spans="2:14" ht="12" customHeight="1">
      <c r="B5" s="150"/>
      <c r="D5" s="28" t="s">
        <v>291</v>
      </c>
      <c r="E5" s="28"/>
    </row>
    <row r="6" spans="2:14" ht="12" customHeight="1">
      <c r="B6" s="153">
        <v>2023.4</v>
      </c>
    </row>
    <row r="7" spans="2:14" ht="12" customHeight="1">
      <c r="D7" s="4446" t="s">
        <v>2352</v>
      </c>
      <c r="E7" s="4446"/>
      <c r="F7" s="4446"/>
      <c r="G7" s="4446"/>
      <c r="H7" s="4446"/>
      <c r="I7" s="4446"/>
      <c r="J7" s="2279"/>
      <c r="K7" s="2279"/>
      <c r="L7" s="2279"/>
      <c r="M7" s="2279"/>
      <c r="N7" s="2279"/>
    </row>
    <row r="8" spans="2:14" ht="12" customHeight="1">
      <c r="B8" s="2280" t="s">
        <v>2353</v>
      </c>
      <c r="C8" s="2281"/>
      <c r="D8" s="4454" t="s">
        <v>2354</v>
      </c>
      <c r="E8" s="4455"/>
      <c r="F8" s="2282"/>
      <c r="G8" s="2283"/>
      <c r="H8" s="2283"/>
      <c r="I8" s="2284"/>
      <c r="J8" s="2285"/>
      <c r="K8" s="2285"/>
      <c r="L8" s="2285"/>
    </row>
    <row r="9" spans="2:14" ht="12" customHeight="1">
      <c r="B9" s="2286"/>
      <c r="C9" s="2287"/>
      <c r="D9" s="2288" t="s">
        <v>2355</v>
      </c>
      <c r="E9" s="2288" t="s">
        <v>2232</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2356</v>
      </c>
      <c r="E17" s="4446"/>
      <c r="F17" s="4446"/>
      <c r="G17" s="4446"/>
      <c r="H17" s="4446"/>
      <c r="I17" s="4446"/>
      <c r="J17" s="2279"/>
      <c r="K17" s="2279"/>
      <c r="L17" s="2279"/>
      <c r="M17" s="2279"/>
      <c r="N17" s="2279"/>
      <c r="O17" s="2279"/>
      <c r="P17" s="2279"/>
    </row>
    <row r="18" spans="2:16" ht="12" customHeight="1">
      <c r="B18" s="2280" t="s">
        <v>2353</v>
      </c>
      <c r="C18" s="2281"/>
      <c r="D18" s="4454" t="s">
        <v>2354</v>
      </c>
      <c r="E18" s="4455"/>
      <c r="F18" s="2282"/>
      <c r="G18" s="2283"/>
      <c r="H18" s="2283"/>
      <c r="I18" s="2284"/>
      <c r="J18" s="2285"/>
      <c r="K18" s="2285"/>
      <c r="L18" s="2285"/>
    </row>
    <row r="19" spans="2:16" ht="12" customHeight="1">
      <c r="B19" s="2286"/>
      <c r="C19" s="2287"/>
      <c r="D19" s="2288" t="s">
        <v>2355</v>
      </c>
      <c r="E19" s="2288" t="s">
        <v>2232</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2357</v>
      </c>
      <c r="E26" s="4452"/>
      <c r="F26" s="4452"/>
      <c r="G26" s="4452"/>
      <c r="H26" s="4452"/>
      <c r="I26" s="2279"/>
      <c r="J26" s="2279"/>
      <c r="K26" s="2279"/>
      <c r="L26" s="2279"/>
      <c r="M26" s="2279"/>
      <c r="N26" s="2279"/>
    </row>
    <row r="27" spans="2:16" ht="12" customHeight="1">
      <c r="B27" s="2303"/>
      <c r="C27" s="2304"/>
      <c r="D27" s="4449" t="s">
        <v>2354</v>
      </c>
      <c r="E27" s="4450"/>
      <c r="F27" s="4450"/>
      <c r="G27" s="4450"/>
      <c r="H27" s="2305" t="s">
        <v>2358</v>
      </c>
      <c r="I27" s="2306"/>
      <c r="J27" s="2307"/>
      <c r="L27" s="2308"/>
    </row>
    <row r="28" spans="2:16" ht="12" customHeight="1">
      <c r="B28" s="2286" t="s">
        <v>2353</v>
      </c>
      <c r="C28" s="2309"/>
      <c r="D28" s="2288" t="s">
        <v>2355</v>
      </c>
      <c r="E28" s="2288" t="s">
        <v>2232</v>
      </c>
      <c r="F28" s="2310" t="s">
        <v>2257</v>
      </c>
      <c r="G28" s="2311" t="s">
        <v>2359</v>
      </c>
      <c r="H28" s="2312" t="s">
        <v>2257</v>
      </c>
      <c r="I28" s="2313"/>
    </row>
    <row r="29" spans="2:16" ht="12" customHeight="1">
      <c r="B29" s="2286"/>
      <c r="C29" s="2309"/>
      <c r="D29" s="2288"/>
      <c r="E29" s="2288"/>
      <c r="F29" s="2310"/>
      <c r="G29" s="2311" t="s">
        <v>2257</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2360</v>
      </c>
      <c r="E35" s="4451"/>
      <c r="F35" s="4451"/>
      <c r="G35" s="2324"/>
      <c r="H35" s="2324"/>
      <c r="I35" s="2325"/>
      <c r="J35" s="2325"/>
      <c r="K35" s="2325"/>
      <c r="L35" s="2325"/>
      <c r="M35" s="2325"/>
      <c r="N35" s="2325"/>
      <c r="O35" s="2325"/>
    </row>
    <row r="36" spans="2:15" ht="12" customHeight="1">
      <c r="B36" s="2326" t="s">
        <v>2361</v>
      </c>
      <c r="C36" s="2327"/>
      <c r="D36" s="4449" t="s">
        <v>2354</v>
      </c>
      <c r="E36" s="4450"/>
      <c r="F36" s="4450"/>
      <c r="G36" s="4450"/>
      <c r="H36" s="2305" t="s">
        <v>2358</v>
      </c>
      <c r="I36" s="2306"/>
      <c r="J36" s="2307"/>
      <c r="L36" s="2284"/>
      <c r="M36" s="2328"/>
      <c r="N36" s="2329"/>
    </row>
    <row r="37" spans="2:15" ht="12" customHeight="1">
      <c r="B37" s="2330" t="s">
        <v>2362</v>
      </c>
      <c r="C37" s="2309"/>
      <c r="D37" s="2288" t="s">
        <v>2355</v>
      </c>
      <c r="E37" s="2288" t="s">
        <v>2232</v>
      </c>
      <c r="F37" s="2310" t="s">
        <v>2257</v>
      </c>
      <c r="G37" s="2311" t="s">
        <v>2359</v>
      </c>
      <c r="H37" s="2310" t="s">
        <v>2257</v>
      </c>
      <c r="I37" s="2289"/>
      <c r="J37" s="254"/>
      <c r="K37" s="2329"/>
    </row>
    <row r="38" spans="2:15" ht="12" customHeight="1">
      <c r="B38" s="2330"/>
      <c r="C38" s="2309"/>
      <c r="D38" s="2288"/>
      <c r="E38" s="2288"/>
      <c r="F38" s="2310"/>
      <c r="G38" s="2311" t="s">
        <v>2257</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2363</v>
      </c>
      <c r="E45" s="4452"/>
      <c r="F45" s="4452"/>
      <c r="G45" s="4452"/>
      <c r="H45" s="4452"/>
      <c r="I45" s="2279"/>
      <c r="J45" s="2279"/>
      <c r="K45" s="2279"/>
      <c r="L45" s="2279"/>
      <c r="M45" s="2279"/>
      <c r="N45" s="2279"/>
    </row>
    <row r="46" spans="2:15" ht="12" customHeight="1">
      <c r="D46" s="4447" t="s">
        <v>2364</v>
      </c>
      <c r="E46" s="4447"/>
      <c r="F46" s="4447"/>
      <c r="G46" s="4447"/>
      <c r="H46" s="2341"/>
      <c r="I46" s="4448" t="s">
        <v>2365</v>
      </c>
      <c r="J46" s="4447"/>
      <c r="K46" s="2342"/>
      <c r="L46" s="4448" t="s">
        <v>2366</v>
      </c>
      <c r="M46" s="4447"/>
      <c r="N46" s="4447"/>
      <c r="O46" s="155" t="s">
        <v>977</v>
      </c>
    </row>
    <row r="47" spans="2:15" ht="12" customHeight="1">
      <c r="B47" s="2343"/>
      <c r="C47" s="2304"/>
      <c r="D47" s="2344" t="s">
        <v>2367</v>
      </c>
      <c r="E47" s="2345" t="s">
        <v>2368</v>
      </c>
      <c r="F47" s="2305" t="s">
        <v>2369</v>
      </c>
      <c r="G47" s="2346" t="s">
        <v>131</v>
      </c>
      <c r="H47" s="2345" t="s">
        <v>1942</v>
      </c>
      <c r="I47" s="2347" t="s">
        <v>2370</v>
      </c>
      <c r="J47" s="2348" t="s">
        <v>2371</v>
      </c>
      <c r="K47" s="2349" t="s">
        <v>131</v>
      </c>
      <c r="L47" s="2350" t="s">
        <v>1142</v>
      </c>
      <c r="M47" s="2350" t="s">
        <v>1142</v>
      </c>
      <c r="N47" s="2350" t="s">
        <v>138</v>
      </c>
      <c r="O47" s="158" t="s">
        <v>1142</v>
      </c>
    </row>
    <row r="48" spans="2:15" ht="12" customHeight="1">
      <c r="B48" s="2351"/>
      <c r="C48" s="2309"/>
      <c r="D48" s="2352" t="s">
        <v>2372</v>
      </c>
      <c r="E48" s="2353" t="s">
        <v>2373</v>
      </c>
      <c r="F48" s="2354" t="s">
        <v>2374</v>
      </c>
      <c r="G48" s="2353" t="s">
        <v>2375</v>
      </c>
      <c r="H48" s="2353" t="s">
        <v>2376</v>
      </c>
      <c r="I48" s="2352"/>
      <c r="J48" s="1126"/>
      <c r="K48" s="2349" t="s">
        <v>2377</v>
      </c>
      <c r="L48" s="2349" t="s">
        <v>1131</v>
      </c>
      <c r="M48" s="2349" t="s">
        <v>2378</v>
      </c>
      <c r="N48" s="2349" t="s">
        <v>1131</v>
      </c>
      <c r="O48" s="158" t="s">
        <v>2379</v>
      </c>
    </row>
    <row r="49" spans="2:15" ht="12" customHeight="1">
      <c r="B49" s="2351"/>
      <c r="C49" s="2309"/>
      <c r="D49" s="2352" t="s">
        <v>1429</v>
      </c>
      <c r="E49" s="2353" t="s">
        <v>2380</v>
      </c>
      <c r="F49" s="2354" t="s">
        <v>2381</v>
      </c>
      <c r="G49" s="2353"/>
      <c r="H49" s="2353" t="s">
        <v>2382</v>
      </c>
      <c r="I49" s="2352"/>
      <c r="J49" s="1126"/>
      <c r="K49" s="2349"/>
      <c r="L49" s="2355"/>
      <c r="M49" s="2355"/>
      <c r="N49" s="2355"/>
      <c r="O49" s="158"/>
    </row>
    <row r="50" spans="2:15" ht="12" customHeight="1">
      <c r="B50" s="2351"/>
      <c r="C50" s="2309"/>
      <c r="D50" s="2352"/>
      <c r="E50" s="2353" t="s">
        <v>2383</v>
      </c>
      <c r="F50" s="2354" t="s">
        <v>2384</v>
      </c>
      <c r="G50" s="2353"/>
      <c r="H50" s="2353"/>
      <c r="I50" s="2352"/>
      <c r="J50" s="1126"/>
      <c r="K50" s="2349"/>
      <c r="L50" s="2355"/>
      <c r="M50" s="2355"/>
      <c r="N50" s="2355"/>
      <c r="O50" s="158"/>
    </row>
    <row r="51" spans="2:15" ht="12" customHeight="1">
      <c r="B51" s="2351"/>
      <c r="C51" s="2309"/>
      <c r="D51" s="2352"/>
      <c r="E51" s="2353" t="s">
        <v>1194</v>
      </c>
      <c r="F51" s="2354" t="s">
        <v>2385</v>
      </c>
      <c r="G51" s="2353"/>
      <c r="H51" s="2353"/>
      <c r="I51" s="2352"/>
      <c r="J51" s="1126"/>
      <c r="K51" s="2349"/>
      <c r="L51" s="2355"/>
      <c r="M51" s="2355"/>
      <c r="N51" s="2355"/>
      <c r="O51" s="158"/>
    </row>
    <row r="52" spans="2:15" ht="12" customHeight="1">
      <c r="B52" s="2356"/>
      <c r="C52" s="2309"/>
      <c r="D52" s="2291" t="s">
        <v>1590</v>
      </c>
      <c r="E52" s="2291" t="s">
        <v>2386</v>
      </c>
      <c r="F52" s="2357" t="s">
        <v>1833</v>
      </c>
      <c r="G52" s="2291" t="s">
        <v>2106</v>
      </c>
      <c r="H52" s="2291" t="s">
        <v>2387</v>
      </c>
      <c r="I52" s="2358" t="s">
        <v>2156</v>
      </c>
      <c r="J52" s="2359" t="s">
        <v>2388</v>
      </c>
      <c r="K52" s="2360" t="s">
        <v>2329</v>
      </c>
      <c r="L52" s="2360" t="s">
        <v>2389</v>
      </c>
      <c r="M52" s="2360" t="s">
        <v>2390</v>
      </c>
      <c r="N52" s="2360" t="s">
        <v>2391</v>
      </c>
      <c r="O52" s="162" t="s">
        <v>2330</v>
      </c>
    </row>
    <row r="53" spans="2:15" ht="12" customHeight="1">
      <c r="B53" s="2361" t="s">
        <v>2392</v>
      </c>
      <c r="C53" s="2362" t="s">
        <v>460</v>
      </c>
      <c r="D53" s="2363"/>
      <c r="E53" s="2363"/>
      <c r="F53" s="2364"/>
      <c r="G53" s="2365"/>
      <c r="H53" s="2363"/>
      <c r="I53" s="2363"/>
      <c r="J53" s="2366"/>
      <c r="K53" s="2366"/>
      <c r="L53" s="2366"/>
      <c r="M53" s="2366"/>
      <c r="N53" s="2366"/>
      <c r="O53" s="264"/>
    </row>
    <row r="54" spans="2:15" ht="12" customHeight="1">
      <c r="B54" s="2361" t="s">
        <v>1446</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2393</v>
      </c>
      <c r="E57" s="4453"/>
      <c r="F57" s="4453"/>
      <c r="G57" s="4453"/>
      <c r="H57" s="2369"/>
      <c r="I57" s="2369"/>
      <c r="J57" s="2369"/>
      <c r="K57" s="2369"/>
      <c r="L57" s="2369"/>
      <c r="M57" s="2369"/>
      <c r="N57" s="2369"/>
    </row>
    <row r="58" spans="2:15" ht="12" customHeight="1">
      <c r="B58" s="2369"/>
      <c r="C58" s="254"/>
      <c r="D58" s="2370" t="s">
        <v>2153</v>
      </c>
      <c r="E58" s="2369"/>
      <c r="F58" s="2368"/>
      <c r="G58" s="2368"/>
      <c r="H58" s="2368"/>
      <c r="I58" s="1126"/>
      <c r="J58" s="1126"/>
      <c r="K58" s="1126"/>
      <c r="L58" s="1126"/>
      <c r="M58" s="1126"/>
      <c r="N58" s="1126"/>
    </row>
    <row r="59" spans="2:15" ht="12" customHeight="1">
      <c r="B59" s="2315" t="s">
        <v>2394</v>
      </c>
      <c r="C59" s="2362" t="s">
        <v>607</v>
      </c>
      <c r="D59" s="2321">
        <v>15021</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2395</v>
      </c>
      <c r="E62" s="4446"/>
      <c r="F62" s="4446"/>
      <c r="G62" s="4446"/>
      <c r="H62" s="4446"/>
      <c r="I62" s="4446"/>
      <c r="J62" s="2279"/>
      <c r="K62" s="2279"/>
      <c r="L62" s="2279"/>
      <c r="M62" s="2279"/>
      <c r="N62" s="2279"/>
    </row>
    <row r="63" spans="2:15" ht="12" customHeight="1">
      <c r="B63" s="2371" t="s">
        <v>1631</v>
      </c>
      <c r="C63" s="2304"/>
      <c r="D63" s="2345" t="s">
        <v>2130</v>
      </c>
      <c r="E63" s="2323"/>
      <c r="F63" s="2323"/>
      <c r="G63" s="2323"/>
      <c r="H63" s="2323"/>
      <c r="I63" s="2329"/>
      <c r="J63" s="2329"/>
      <c r="K63" s="2329"/>
      <c r="L63" s="2329"/>
      <c r="M63" s="2329"/>
    </row>
    <row r="64" spans="2:15" ht="12" customHeight="1">
      <c r="B64" s="2348"/>
      <c r="C64" s="2309"/>
      <c r="D64" s="2372" t="s">
        <v>2396</v>
      </c>
      <c r="E64" s="2323"/>
      <c r="F64" s="2323"/>
      <c r="G64" s="2323"/>
      <c r="H64" s="2323"/>
      <c r="I64" s="2329"/>
      <c r="J64" s="2329"/>
      <c r="K64" s="2329"/>
      <c r="L64" s="2329"/>
      <c r="M64" s="2329"/>
    </row>
    <row r="65" spans="2:13" ht="12" customHeight="1">
      <c r="B65" s="2373" t="s">
        <v>1590</v>
      </c>
      <c r="C65" s="2374"/>
      <c r="D65" s="2375" t="s">
        <v>2386</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2397</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2344</v>
      </c>
      <c r="F7" s="4457"/>
      <c r="G7" s="2387" t="s">
        <v>1132</v>
      </c>
    </row>
    <row r="8" spans="2:9" s="2383" customFormat="1" ht="15" customHeight="1">
      <c r="B8" s="4458" t="s">
        <v>2353</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1556</v>
      </c>
      <c r="F10" s="2394" t="s">
        <v>1556</v>
      </c>
      <c r="G10" s="2394" t="s">
        <v>1556</v>
      </c>
    </row>
    <row r="11" spans="2:9" s="2383" customFormat="1" ht="15" customHeight="1">
      <c r="B11" s="4462" t="s">
        <v>1533</v>
      </c>
      <c r="C11" s="4463"/>
      <c r="D11" s="2390"/>
      <c r="E11" s="2396"/>
      <c r="F11" s="2396"/>
      <c r="G11" s="2396"/>
    </row>
    <row r="12" spans="2:9" s="2383" customFormat="1" ht="15" customHeight="1">
      <c r="B12" s="2397"/>
      <c r="C12" s="2398" t="s">
        <v>2398</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2399</v>
      </c>
      <c r="D14" s="2399" t="s">
        <v>2400</v>
      </c>
      <c r="E14" s="2400"/>
      <c r="F14" s="2400"/>
      <c r="G14" s="2400"/>
    </row>
    <row r="15" spans="2:9" s="2383" customFormat="1" ht="15" customHeight="1">
      <c r="B15" s="2397"/>
      <c r="C15" s="2398" t="s">
        <v>2401</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2402</v>
      </c>
      <c r="D18" s="2399" t="s">
        <v>2403</v>
      </c>
      <c r="E18" s="2400"/>
      <c r="F18" s="2400"/>
      <c r="G18" s="2400"/>
    </row>
    <row r="19" spans="2:22" s="2383" customFormat="1" ht="15" customHeight="1">
      <c r="B19" s="4464" t="s">
        <v>2404</v>
      </c>
      <c r="C19" s="4465"/>
      <c r="D19" s="2399" t="s">
        <v>2405</v>
      </c>
      <c r="E19" s="2400"/>
      <c r="F19" s="2400"/>
      <c r="G19" s="2400"/>
    </row>
    <row r="20" spans="2:22" s="2383" customFormat="1" ht="15" customHeight="1">
      <c r="B20" s="4464" t="s">
        <v>2406</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2407</v>
      </c>
      <c r="C22" s="4465"/>
      <c r="D22" s="2390" t="s">
        <v>2408</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2409</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1662</v>
      </c>
      <c r="L7" s="4489"/>
      <c r="M7" s="4489"/>
      <c r="N7" s="4474" t="s">
        <v>1663</v>
      </c>
      <c r="O7" s="4475"/>
      <c r="P7" s="4475"/>
      <c r="Q7" s="4475"/>
      <c r="R7" s="4476"/>
      <c r="S7" s="4477" t="s">
        <v>2364</v>
      </c>
      <c r="T7" s="4478"/>
      <c r="U7" s="4478"/>
      <c r="V7" s="4479"/>
      <c r="W7" s="2421" t="s">
        <v>2082</v>
      </c>
    </row>
    <row r="8" spans="2:30" ht="15" customHeight="1">
      <c r="B8" s="4487" t="s">
        <v>1146</v>
      </c>
      <c r="C8" s="4488"/>
      <c r="D8" s="4488"/>
      <c r="E8" s="4488"/>
      <c r="F8" s="4488"/>
      <c r="G8" s="4488"/>
      <c r="H8" s="2424"/>
      <c r="I8" s="2425" t="s">
        <v>2410</v>
      </c>
      <c r="J8" s="2425" t="s">
        <v>2411</v>
      </c>
      <c r="K8" s="2426" t="s">
        <v>2412</v>
      </c>
      <c r="L8" s="2426" t="s">
        <v>2412</v>
      </c>
      <c r="M8" s="2427" t="s">
        <v>131</v>
      </c>
      <c r="N8" s="2426" t="s">
        <v>2413</v>
      </c>
      <c r="O8" s="2426" t="s">
        <v>2414</v>
      </c>
      <c r="P8" s="2426" t="s">
        <v>2415</v>
      </c>
      <c r="Q8" s="2426" t="s">
        <v>2416</v>
      </c>
      <c r="R8" s="2426" t="s">
        <v>131</v>
      </c>
      <c r="S8" s="2426" t="s">
        <v>2417</v>
      </c>
      <c r="T8" s="2426" t="s">
        <v>2418</v>
      </c>
      <c r="U8" s="2426" t="s">
        <v>2369</v>
      </c>
      <c r="V8" s="2426" t="s">
        <v>131</v>
      </c>
      <c r="W8" s="2428" t="s">
        <v>2419</v>
      </c>
    </row>
    <row r="9" spans="2:30" ht="15" customHeight="1">
      <c r="B9" s="2422"/>
      <c r="C9" s="2423"/>
      <c r="D9" s="2423"/>
      <c r="E9" s="2423"/>
      <c r="F9" s="2423"/>
      <c r="G9" s="2423"/>
      <c r="H9" s="2424"/>
      <c r="I9" s="2425" t="s">
        <v>2420</v>
      </c>
      <c r="J9" s="2425" t="s">
        <v>1194</v>
      </c>
      <c r="K9" s="2427" t="s">
        <v>2421</v>
      </c>
      <c r="L9" s="2427" t="s">
        <v>2421</v>
      </c>
      <c r="M9" s="2427"/>
      <c r="N9" s="2427" t="s">
        <v>2422</v>
      </c>
      <c r="O9" s="2427" t="s">
        <v>2423</v>
      </c>
      <c r="P9" s="2427" t="s">
        <v>2310</v>
      </c>
      <c r="Q9" s="2427" t="s">
        <v>2424</v>
      </c>
      <c r="R9" s="2427"/>
      <c r="S9" s="2427" t="s">
        <v>2425</v>
      </c>
      <c r="T9" s="2427" t="s">
        <v>2426</v>
      </c>
      <c r="U9" s="2427" t="s">
        <v>2427</v>
      </c>
      <c r="V9" s="2427"/>
      <c r="W9" s="2428" t="s">
        <v>2428</v>
      </c>
    </row>
    <row r="10" spans="2:30" ht="15" customHeight="1">
      <c r="B10" s="2422"/>
      <c r="C10" s="2423"/>
      <c r="D10" s="2423"/>
      <c r="E10" s="2423"/>
      <c r="F10" s="2423"/>
      <c r="G10" s="2423"/>
      <c r="H10" s="2424"/>
      <c r="K10" s="2427" t="s">
        <v>2429</v>
      </c>
      <c r="L10" s="2427" t="s">
        <v>1893</v>
      </c>
      <c r="M10" s="2427"/>
      <c r="N10" s="2427" t="s">
        <v>976</v>
      </c>
      <c r="O10" s="2427" t="s">
        <v>2430</v>
      </c>
      <c r="P10" s="2427" t="s">
        <v>2431</v>
      </c>
      <c r="Q10" s="2427" t="s">
        <v>2383</v>
      </c>
      <c r="R10" s="2427"/>
      <c r="S10" s="2427" t="s">
        <v>732</v>
      </c>
      <c r="T10" s="2427" t="s">
        <v>2432</v>
      </c>
      <c r="U10" s="2427" t="s">
        <v>2433</v>
      </c>
      <c r="V10" s="2427"/>
    </row>
    <row r="11" spans="2:30" ht="15" customHeight="1">
      <c r="B11" s="2422"/>
      <c r="C11" s="2423"/>
      <c r="D11" s="2423"/>
      <c r="E11" s="2423"/>
      <c r="F11" s="2423"/>
      <c r="G11" s="2423"/>
      <c r="H11" s="2424"/>
      <c r="I11" s="2425"/>
      <c r="J11" s="2425"/>
      <c r="K11" s="2427"/>
      <c r="L11" s="2427"/>
      <c r="M11" s="2427"/>
      <c r="N11" s="2427" t="s">
        <v>2434</v>
      </c>
      <c r="O11" s="2427" t="s">
        <v>1894</v>
      </c>
      <c r="P11" s="2427" t="s">
        <v>2435</v>
      </c>
      <c r="Q11" s="2427" t="s">
        <v>1194</v>
      </c>
      <c r="R11" s="2427"/>
      <c r="S11" s="2427"/>
      <c r="T11" s="2427" t="s">
        <v>2436</v>
      </c>
      <c r="U11" s="2427" t="s">
        <v>2437</v>
      </c>
      <c r="V11" s="2427"/>
      <c r="W11" s="2429"/>
    </row>
    <row r="12" spans="2:30" ht="15" customHeight="1">
      <c r="B12" s="2422"/>
      <c r="C12" s="2423"/>
      <c r="D12" s="2423"/>
      <c r="E12" s="2423"/>
      <c r="F12" s="2423"/>
      <c r="G12" s="2423"/>
      <c r="H12" s="2424"/>
      <c r="I12" s="2425"/>
      <c r="J12" s="2425"/>
      <c r="K12" s="2427"/>
      <c r="L12" s="2427"/>
      <c r="M12" s="2427"/>
      <c r="N12" s="2427" t="s">
        <v>2438</v>
      </c>
      <c r="O12" s="2427"/>
      <c r="P12" s="2427" t="s">
        <v>978</v>
      </c>
      <c r="Q12" s="2427"/>
      <c r="R12" s="2427"/>
      <c r="S12" s="2427"/>
      <c r="T12" s="2427" t="s">
        <v>1947</v>
      </c>
      <c r="U12" s="2427" t="s">
        <v>2439</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2440</v>
      </c>
      <c r="V13" s="2427"/>
      <c r="W13" s="2429"/>
    </row>
    <row r="14" spans="2:30" ht="15" customHeight="1">
      <c r="B14" s="2430"/>
      <c r="C14" s="2431"/>
      <c r="D14" s="2431"/>
      <c r="E14" s="2431"/>
      <c r="F14" s="2431"/>
      <c r="G14" s="2432" t="s">
        <v>2441</v>
      </c>
      <c r="H14" s="2433"/>
      <c r="I14" s="2434" t="s">
        <v>126</v>
      </c>
      <c r="J14" s="2434" t="s">
        <v>139</v>
      </c>
      <c r="K14" s="2435" t="s">
        <v>141</v>
      </c>
      <c r="L14" s="2435" t="s">
        <v>91</v>
      </c>
      <c r="M14" s="2435" t="s">
        <v>170</v>
      </c>
      <c r="N14" s="2435" t="s">
        <v>735</v>
      </c>
      <c r="O14" s="2435" t="s">
        <v>1010</v>
      </c>
      <c r="P14" s="2435" t="s">
        <v>1896</v>
      </c>
      <c r="Q14" s="2435" t="s">
        <v>2105</v>
      </c>
      <c r="R14" s="2435" t="s">
        <v>736</v>
      </c>
      <c r="S14" s="2435" t="s">
        <v>1013</v>
      </c>
      <c r="T14" s="2435" t="s">
        <v>1015</v>
      </c>
      <c r="U14" s="2435" t="s">
        <v>1832</v>
      </c>
      <c r="V14" s="2435" t="s">
        <v>1016</v>
      </c>
      <c r="W14" s="2436" t="s">
        <v>2154</v>
      </c>
    </row>
    <row r="15" spans="2:30" ht="15" customHeight="1">
      <c r="B15" s="4482" t="s">
        <v>1147</v>
      </c>
      <c r="C15" s="4483"/>
      <c r="D15" s="4483" t="s">
        <v>1148</v>
      </c>
      <c r="E15" s="4483"/>
      <c r="F15" s="4483"/>
      <c r="G15" s="4483"/>
      <c r="H15" s="2437" t="s">
        <v>1838</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1841</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1727</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2403</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1729</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2442</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1733</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1753</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2443</v>
      </c>
      <c r="G24" s="4486"/>
      <c r="H24" s="2449" t="s">
        <v>1755</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1762</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1963</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1759</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2443</v>
      </c>
      <c r="H28" s="2449" t="s">
        <v>1761</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1736</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2295</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1745</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2443</v>
      </c>
      <c r="H32" s="2449" t="s">
        <v>1749</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1765</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1769</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2444</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2443</v>
      </c>
      <c r="G36" s="4486"/>
      <c r="H36" s="2449" t="s">
        <v>2445</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2446</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2172</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2447</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2448</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2449</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1995</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1774</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1776</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1778</v>
      </c>
      <c r="I45" s="2443"/>
      <c r="J45" s="2443"/>
      <c r="K45" s="2443"/>
      <c r="L45" s="2443"/>
      <c r="M45" s="2443"/>
      <c r="N45" s="2443"/>
      <c r="O45" s="2443"/>
      <c r="P45" s="2443"/>
      <c r="Q45" s="2443"/>
      <c r="R45" s="2443"/>
      <c r="S45" s="2443"/>
      <c r="T45" s="2443"/>
      <c r="U45" s="2443"/>
      <c r="V45" s="2443"/>
      <c r="W45" s="2443"/>
    </row>
    <row r="46" spans="2:23" ht="15" customHeight="1">
      <c r="B46" s="4501" t="s">
        <v>2450</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2451</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2452</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2453</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1931</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2454</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2455</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2456</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1784</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1786</v>
      </c>
      <c r="I55" s="2443"/>
      <c r="J55" s="2443"/>
      <c r="K55" s="2443"/>
      <c r="L55" s="2443"/>
      <c r="M55" s="2443"/>
      <c r="N55" s="2443"/>
      <c r="O55" s="2443"/>
      <c r="P55" s="2443"/>
      <c r="Q55" s="2443"/>
      <c r="R55" s="2443"/>
      <c r="S55" s="2443"/>
      <c r="T55" s="2443"/>
      <c r="U55" s="2443"/>
      <c r="V55" s="2443"/>
      <c r="W55" s="2443"/>
    </row>
    <row r="56" spans="2:23" ht="15" customHeight="1">
      <c r="B56" s="4492" t="s">
        <v>2457</v>
      </c>
      <c r="C56" s="4493"/>
      <c r="D56" s="4493"/>
      <c r="E56" s="4493"/>
      <c r="F56" s="4493"/>
      <c r="G56" s="4493"/>
      <c r="H56" s="2449" t="s">
        <v>1975</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1790</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1792</v>
      </c>
      <c r="I58" s="2443"/>
      <c r="J58" s="2443"/>
      <c r="K58" s="2443"/>
      <c r="L58" s="2443"/>
      <c r="M58" s="2443"/>
      <c r="N58" s="2443"/>
      <c r="O58" s="2443"/>
      <c r="P58" s="2443"/>
      <c r="Q58" s="2443"/>
      <c r="R58" s="2443"/>
      <c r="S58" s="2443"/>
      <c r="T58" s="2443"/>
      <c r="U58" s="2443"/>
      <c r="V58" s="2443"/>
      <c r="W58" s="2443"/>
    </row>
    <row r="59" spans="2:23" ht="15" customHeight="1">
      <c r="B59" s="4501" t="s">
        <v>2458</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2012</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2459</v>
      </c>
      <c r="I61" s="2443"/>
      <c r="J61" s="2443"/>
      <c r="K61" s="2443"/>
      <c r="L61" s="2443"/>
      <c r="M61" s="2443"/>
      <c r="N61" s="2443"/>
      <c r="O61" s="2443"/>
      <c r="P61" s="2443"/>
      <c r="Q61" s="2443"/>
      <c r="R61" s="2443"/>
      <c r="S61" s="2443"/>
      <c r="T61" s="2443"/>
      <c r="U61" s="2443"/>
      <c r="V61" s="2443"/>
      <c r="W61" s="2443"/>
    </row>
    <row r="62" spans="2:23" ht="15" customHeight="1">
      <c r="B62" s="4492" t="s">
        <v>2460</v>
      </c>
      <c r="C62" s="4493"/>
      <c r="D62" s="4493"/>
      <c r="E62" s="4493"/>
      <c r="F62" s="4493"/>
      <c r="G62" s="4493"/>
      <c r="H62" s="2449" t="s">
        <v>2461</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2462</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2463</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1796</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1806</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2464</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2465</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2466</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1556</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2467</v>
      </c>
      <c r="J8" s="4530"/>
      <c r="K8" s="4530"/>
      <c r="L8" s="4530" t="s">
        <v>2468</v>
      </c>
      <c r="M8" s="4530"/>
      <c r="N8" s="4530"/>
      <c r="O8" s="4531" t="s">
        <v>2469</v>
      </c>
      <c r="P8" s="4531"/>
      <c r="Q8" s="4531"/>
      <c r="R8" s="4531"/>
    </row>
    <row r="9" spans="2:25" ht="15" customHeight="1">
      <c r="B9" s="4528" t="s">
        <v>1146</v>
      </c>
      <c r="C9" s="4529"/>
      <c r="D9" s="4529"/>
      <c r="E9" s="4529"/>
      <c r="F9" s="4529"/>
      <c r="G9" s="4529"/>
      <c r="H9" s="4529"/>
      <c r="I9" s="2426" t="s">
        <v>2082</v>
      </c>
      <c r="J9" s="2427" t="s">
        <v>2470</v>
      </c>
      <c r="K9" s="2427" t="s">
        <v>2471</v>
      </c>
      <c r="L9" s="2427" t="s">
        <v>2082</v>
      </c>
      <c r="M9" s="2427" t="s">
        <v>2470</v>
      </c>
      <c r="N9" s="2427" t="s">
        <v>2472</v>
      </c>
      <c r="O9" s="2472" t="s">
        <v>2473</v>
      </c>
      <c r="P9" s="2472" t="s">
        <v>2474</v>
      </c>
      <c r="Q9" s="2427" t="s">
        <v>2473</v>
      </c>
      <c r="R9" s="2472" t="s">
        <v>2475</v>
      </c>
    </row>
    <row r="10" spans="2:25" ht="15" customHeight="1">
      <c r="B10" s="2471"/>
      <c r="C10" s="2415"/>
      <c r="D10" s="2415"/>
      <c r="E10" s="2415"/>
      <c r="F10" s="2415"/>
      <c r="G10" s="2415"/>
      <c r="H10" s="2415"/>
      <c r="I10" s="2427" t="s">
        <v>2476</v>
      </c>
      <c r="J10" s="2473" t="s">
        <v>2477</v>
      </c>
      <c r="K10" s="2473" t="s">
        <v>2478</v>
      </c>
      <c r="L10" s="2473" t="s">
        <v>2476</v>
      </c>
      <c r="M10" s="2473" t="s">
        <v>2477</v>
      </c>
      <c r="N10" s="2473" t="s">
        <v>2479</v>
      </c>
      <c r="O10" s="2474" t="s">
        <v>2480</v>
      </c>
      <c r="P10" s="2474" t="s">
        <v>2481</v>
      </c>
      <c r="Q10" s="2473" t="s">
        <v>2482</v>
      </c>
      <c r="R10" s="2474" t="s">
        <v>1271</v>
      </c>
    </row>
    <row r="11" spans="2:25" ht="15" customHeight="1">
      <c r="B11" s="2471"/>
      <c r="C11" s="2415"/>
      <c r="D11" s="2415"/>
      <c r="E11" s="2415"/>
      <c r="F11" s="2415"/>
      <c r="G11" s="2415"/>
      <c r="H11" s="2415"/>
      <c r="I11" s="2427"/>
      <c r="J11" s="2473"/>
      <c r="K11" s="2473"/>
      <c r="L11" s="2473"/>
      <c r="M11" s="2473"/>
      <c r="N11" s="2473"/>
      <c r="O11" s="2474" t="s">
        <v>2483</v>
      </c>
      <c r="P11" s="2474" t="s">
        <v>2484</v>
      </c>
      <c r="Q11" s="2473" t="s">
        <v>2485</v>
      </c>
      <c r="R11" s="2474" t="s">
        <v>2486</v>
      </c>
    </row>
    <row r="12" spans="2:25" ht="15" customHeight="1">
      <c r="B12" s="2471"/>
      <c r="C12" s="2415"/>
      <c r="D12" s="2415"/>
      <c r="E12" s="2415"/>
      <c r="F12" s="2415"/>
      <c r="G12" s="2415"/>
      <c r="H12" s="2415"/>
      <c r="I12" s="2427"/>
      <c r="J12" s="2473"/>
      <c r="K12" s="2473"/>
      <c r="L12" s="2473"/>
      <c r="M12" s="2473"/>
      <c r="N12" s="2473"/>
      <c r="O12" s="2473" t="s">
        <v>2487</v>
      </c>
      <c r="P12" s="2474" t="s">
        <v>2488</v>
      </c>
      <c r="Q12" s="2473" t="s">
        <v>2489</v>
      </c>
      <c r="R12" s="2474"/>
    </row>
    <row r="13" spans="2:25" ht="15" customHeight="1">
      <c r="B13" s="2471"/>
      <c r="C13" s="2415"/>
      <c r="D13" s="2415"/>
      <c r="E13" s="2415"/>
      <c r="F13" s="2415"/>
      <c r="G13" s="2475" t="s">
        <v>2490</v>
      </c>
      <c r="H13" s="2415"/>
      <c r="I13" s="2427"/>
      <c r="J13" s="2473"/>
      <c r="K13" s="2473"/>
      <c r="L13" s="2473"/>
      <c r="M13" s="2473"/>
      <c r="N13" s="2473"/>
      <c r="O13" s="2474"/>
      <c r="P13" s="2474" t="s">
        <v>2491</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1896</v>
      </c>
      <c r="R16" s="2477" t="s">
        <v>736</v>
      </c>
    </row>
    <row r="17" spans="2:18" ht="18" customHeight="1">
      <c r="B17" s="4532" t="s">
        <v>1147</v>
      </c>
      <c r="C17" s="4533"/>
      <c r="D17" s="4533" t="s">
        <v>1148</v>
      </c>
      <c r="E17" s="4533"/>
      <c r="F17" s="4533"/>
      <c r="G17" s="4533"/>
      <c r="H17" s="2478" t="s">
        <v>1838</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1841</v>
      </c>
      <c r="I18" s="2483"/>
      <c r="J18" s="2483"/>
      <c r="K18" s="2483"/>
      <c r="L18" s="2483"/>
      <c r="M18" s="2483"/>
      <c r="N18" s="2483"/>
      <c r="O18" s="2483"/>
      <c r="P18" s="2483"/>
      <c r="Q18" s="2483"/>
      <c r="R18" s="2483"/>
    </row>
    <row r="19" spans="2:18" ht="18" customHeight="1">
      <c r="B19" s="2484"/>
      <c r="C19" s="224"/>
      <c r="D19" s="219"/>
      <c r="E19" s="46" t="s">
        <v>739</v>
      </c>
      <c r="F19" s="46"/>
      <c r="G19" s="46"/>
      <c r="H19" s="2485" t="s">
        <v>1727</v>
      </c>
      <c r="I19" s="221"/>
      <c r="J19" s="2479"/>
      <c r="K19" s="2479"/>
      <c r="L19" s="2479"/>
      <c r="M19" s="2479"/>
      <c r="N19" s="2479"/>
      <c r="O19" s="2479"/>
      <c r="P19" s="2479"/>
      <c r="Q19" s="2479"/>
      <c r="R19" s="2479"/>
    </row>
    <row r="20" spans="2:18" ht="18" customHeight="1">
      <c r="B20" s="2484"/>
      <c r="C20" s="224"/>
      <c r="D20" s="64" t="s">
        <v>740</v>
      </c>
      <c r="E20" s="64"/>
      <c r="F20" s="64"/>
      <c r="G20" s="64"/>
      <c r="H20" s="2485" t="s">
        <v>2403</v>
      </c>
      <c r="I20" s="221"/>
      <c r="J20" s="2479"/>
      <c r="K20" s="2479"/>
      <c r="L20" s="2479"/>
      <c r="M20" s="2479"/>
      <c r="N20" s="2479"/>
      <c r="O20" s="2479"/>
      <c r="P20" s="2479"/>
      <c r="Q20" s="2479"/>
      <c r="R20" s="2479"/>
    </row>
    <row r="21" spans="2:18" ht="18" customHeight="1">
      <c r="B21" s="218"/>
      <c r="C21" s="219"/>
      <c r="D21" s="46" t="s">
        <v>1236</v>
      </c>
      <c r="E21" s="46"/>
      <c r="F21" s="46"/>
      <c r="G21" s="46"/>
      <c r="H21" s="2485" t="s">
        <v>1729</v>
      </c>
      <c r="I21" s="221"/>
      <c r="J21" s="2479"/>
      <c r="K21" s="2479"/>
      <c r="L21" s="2479"/>
      <c r="M21" s="2479"/>
      <c r="N21" s="2479"/>
      <c r="O21" s="2479"/>
      <c r="P21" s="2479"/>
      <c r="Q21" s="2479"/>
      <c r="R21" s="2479"/>
    </row>
    <row r="22" spans="2:18" ht="18" customHeight="1">
      <c r="B22" s="39" t="s">
        <v>1150</v>
      </c>
      <c r="C22" s="63"/>
      <c r="D22" s="63"/>
      <c r="E22" s="63"/>
      <c r="F22" s="63"/>
      <c r="G22" s="63"/>
      <c r="H22" s="2485" t="s">
        <v>2442</v>
      </c>
      <c r="I22" s="221"/>
      <c r="J22" s="2479"/>
      <c r="K22" s="2479"/>
      <c r="L22" s="2479"/>
      <c r="M22" s="2479"/>
      <c r="N22" s="2479"/>
      <c r="O22" s="2479"/>
      <c r="P22" s="2479"/>
      <c r="Q22" s="2479"/>
      <c r="R22" s="2479"/>
    </row>
    <row r="23" spans="2:18" ht="18" customHeight="1">
      <c r="B23" s="4510" t="s">
        <v>1151</v>
      </c>
      <c r="C23" s="46"/>
      <c r="D23" s="46"/>
      <c r="E23" s="46"/>
      <c r="F23" s="46"/>
      <c r="G23" s="46"/>
      <c r="H23" s="2486" t="s">
        <v>1733</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1753</v>
      </c>
      <c r="I25" s="2483"/>
      <c r="J25" s="2483"/>
      <c r="K25" s="2483"/>
      <c r="L25" s="2483"/>
      <c r="M25" s="2483"/>
      <c r="N25" s="2483"/>
      <c r="O25" s="2483"/>
      <c r="P25" s="2483"/>
      <c r="Q25" s="2483"/>
      <c r="R25" s="2483"/>
    </row>
    <row r="26" spans="2:18" ht="18" customHeight="1">
      <c r="B26" s="2484"/>
      <c r="C26" s="219"/>
      <c r="D26" s="219"/>
      <c r="E26" s="219"/>
      <c r="F26" s="4521" t="s">
        <v>2443</v>
      </c>
      <c r="G26" s="4521"/>
      <c r="H26" s="2486" t="s">
        <v>1755</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1762</v>
      </c>
      <c r="I27" s="221"/>
      <c r="J27" s="2479"/>
      <c r="K27" s="2479"/>
      <c r="L27" s="2479"/>
      <c r="M27" s="2479"/>
      <c r="N27" s="2479"/>
      <c r="O27" s="2479"/>
      <c r="P27" s="2479"/>
      <c r="Q27" s="2479"/>
      <c r="R27" s="2479"/>
    </row>
    <row r="28" spans="2:18" ht="18" customHeight="1">
      <c r="B28" s="2491"/>
      <c r="C28" s="45" t="s">
        <v>1154</v>
      </c>
      <c r="D28" s="45"/>
      <c r="E28" s="45"/>
      <c r="F28" s="45"/>
      <c r="G28" s="45"/>
      <c r="H28" s="2486" t="s">
        <v>1963</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1759</v>
      </c>
      <c r="I29" s="221"/>
      <c r="J29" s="2479"/>
      <c r="K29" s="2479"/>
      <c r="L29" s="2479"/>
      <c r="M29" s="2479"/>
      <c r="N29" s="2479"/>
      <c r="O29" s="2479"/>
      <c r="P29" s="2479"/>
      <c r="Q29" s="2479"/>
      <c r="R29" s="2479"/>
    </row>
    <row r="30" spans="2:18" ht="18" customHeight="1">
      <c r="B30" s="2491"/>
      <c r="C30" s="219"/>
      <c r="D30" s="219"/>
      <c r="E30" s="219"/>
      <c r="F30" s="219"/>
      <c r="G30" s="2481" t="s">
        <v>2443</v>
      </c>
      <c r="H30" s="2486" t="s">
        <v>1761</v>
      </c>
      <c r="I30" s="221"/>
      <c r="J30" s="2479"/>
      <c r="K30" s="2479"/>
      <c r="L30" s="2479"/>
      <c r="M30" s="2479"/>
      <c r="N30" s="2479"/>
      <c r="O30" s="2479"/>
      <c r="P30" s="2479"/>
      <c r="Q30" s="2479"/>
      <c r="R30" s="2479"/>
    </row>
    <row r="31" spans="2:18" ht="18" customHeight="1">
      <c r="B31" s="2484"/>
      <c r="C31" s="219"/>
      <c r="D31" s="219"/>
      <c r="E31" s="219"/>
      <c r="F31" s="219"/>
      <c r="G31" s="2481" t="s">
        <v>1113</v>
      </c>
      <c r="H31" s="2486" t="s">
        <v>1736</v>
      </c>
      <c r="I31" s="221"/>
      <c r="J31" s="2479"/>
      <c r="K31" s="2479"/>
      <c r="L31" s="2479"/>
      <c r="M31" s="2479"/>
      <c r="N31" s="2479"/>
      <c r="O31" s="2479"/>
      <c r="P31" s="2479"/>
      <c r="Q31" s="2479"/>
      <c r="R31" s="2479"/>
    </row>
    <row r="32" spans="2:18" ht="18" customHeight="1">
      <c r="B32" s="2484"/>
      <c r="C32" s="45" t="s">
        <v>1156</v>
      </c>
      <c r="D32" s="45"/>
      <c r="E32" s="45"/>
      <c r="F32" s="45"/>
      <c r="G32" s="45"/>
      <c r="H32" s="2486" t="s">
        <v>2295</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1745</v>
      </c>
      <c r="I33" s="221"/>
      <c r="J33" s="2479"/>
      <c r="K33" s="2479"/>
      <c r="L33" s="2479"/>
      <c r="M33" s="2479"/>
      <c r="N33" s="2479"/>
      <c r="O33" s="2479"/>
      <c r="P33" s="2479"/>
      <c r="Q33" s="2479"/>
      <c r="R33" s="2479"/>
    </row>
    <row r="34" spans="2:18" ht="18" customHeight="1">
      <c r="B34" s="2484"/>
      <c r="C34" s="219"/>
      <c r="D34" s="219"/>
      <c r="E34" s="219"/>
      <c r="F34" s="2492"/>
      <c r="G34" s="2481" t="s">
        <v>2443</v>
      </c>
      <c r="H34" s="2486" t="s">
        <v>1749</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1765</v>
      </c>
      <c r="I35" s="221"/>
      <c r="J35" s="2479"/>
      <c r="K35" s="2479"/>
      <c r="L35" s="2479"/>
      <c r="M35" s="2479"/>
      <c r="N35" s="2479"/>
      <c r="O35" s="2479"/>
      <c r="P35" s="2479"/>
      <c r="Q35" s="2479"/>
      <c r="R35" s="2479"/>
    </row>
    <row r="36" spans="2:18" ht="18" customHeight="1">
      <c r="B36" s="2484"/>
      <c r="C36" s="64" t="s">
        <v>1158</v>
      </c>
      <c r="D36" s="64"/>
      <c r="E36" s="64"/>
      <c r="F36" s="64"/>
      <c r="G36" s="64"/>
      <c r="H36" s="2486" t="s">
        <v>1769</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2444</v>
      </c>
      <c r="I37" s="221"/>
      <c r="J37" s="2479"/>
      <c r="K37" s="2479"/>
      <c r="L37" s="2479"/>
      <c r="M37" s="2479"/>
      <c r="N37" s="2479"/>
      <c r="O37" s="2479"/>
      <c r="P37" s="2479"/>
      <c r="Q37" s="2479"/>
      <c r="R37" s="2479"/>
    </row>
    <row r="38" spans="2:18" ht="18" customHeight="1">
      <c r="B38" s="218"/>
      <c r="C38" s="219"/>
      <c r="D38" s="2492"/>
      <c r="E38" s="224"/>
      <c r="F38" s="4521" t="s">
        <v>2443</v>
      </c>
      <c r="G38" s="4521"/>
      <c r="H38" s="2486" t="s">
        <v>2445</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2446</v>
      </c>
      <c r="I39" s="221"/>
      <c r="J39" s="2479"/>
      <c r="K39" s="2479"/>
      <c r="L39" s="2479"/>
      <c r="M39" s="2479"/>
      <c r="N39" s="2479"/>
      <c r="O39" s="2479"/>
      <c r="P39" s="2479"/>
      <c r="Q39" s="2479"/>
      <c r="R39" s="2479"/>
    </row>
    <row r="40" spans="2:18" ht="18" customHeight="1">
      <c r="B40" s="39" t="s">
        <v>1279</v>
      </c>
      <c r="C40" s="63"/>
      <c r="D40" s="63"/>
      <c r="E40" s="63"/>
      <c r="F40" s="63"/>
      <c r="G40" s="63"/>
      <c r="H40" s="2486" t="s">
        <v>2172</v>
      </c>
      <c r="I40" s="221"/>
      <c r="J40" s="2479"/>
      <c r="K40" s="2479"/>
      <c r="L40" s="2479"/>
      <c r="M40" s="2479"/>
      <c r="N40" s="2479"/>
      <c r="O40" s="2479"/>
      <c r="P40" s="2479"/>
      <c r="Q40" s="2479"/>
      <c r="R40" s="2479"/>
    </row>
    <row r="41" spans="2:18" ht="18" customHeight="1">
      <c r="B41" s="4510" t="s">
        <v>1161</v>
      </c>
      <c r="C41" s="46"/>
      <c r="D41" s="46"/>
      <c r="E41" s="46"/>
      <c r="F41" s="46"/>
      <c r="G41" s="46"/>
      <c r="H41" s="2486" t="s">
        <v>2447</v>
      </c>
      <c r="I41" s="221"/>
      <c r="J41" s="2479"/>
      <c r="K41" s="2479"/>
      <c r="L41" s="2479"/>
      <c r="M41" s="2479"/>
      <c r="N41" s="2479"/>
      <c r="O41" s="2479"/>
      <c r="P41" s="2479"/>
      <c r="Q41" s="2479"/>
      <c r="R41" s="2479"/>
    </row>
    <row r="42" spans="2:18" ht="18" customHeight="1">
      <c r="B42" s="2484"/>
      <c r="C42" s="46" t="s">
        <v>746</v>
      </c>
      <c r="D42" s="46"/>
      <c r="E42" s="46"/>
      <c r="F42" s="46"/>
      <c r="G42" s="46"/>
      <c r="H42" s="2486" t="s">
        <v>2448</v>
      </c>
      <c r="I42" s="221"/>
      <c r="J42" s="2479"/>
      <c r="K42" s="2479"/>
      <c r="L42" s="2479"/>
      <c r="M42" s="2479"/>
      <c r="N42" s="2479"/>
      <c r="O42" s="2479"/>
      <c r="P42" s="2479"/>
      <c r="Q42" s="2479"/>
      <c r="R42" s="2479"/>
    </row>
    <row r="43" spans="2:18" ht="18" customHeight="1">
      <c r="B43" s="4510" t="s">
        <v>1162</v>
      </c>
      <c r="C43" s="46"/>
      <c r="D43" s="46"/>
      <c r="E43" s="46"/>
      <c r="F43" s="46"/>
      <c r="G43" s="46"/>
      <c r="H43" s="2486" t="s">
        <v>2449</v>
      </c>
      <c r="I43" s="221"/>
      <c r="J43" s="2479"/>
      <c r="K43" s="2479"/>
      <c r="L43" s="2479"/>
      <c r="M43" s="2479"/>
      <c r="N43" s="2479"/>
      <c r="O43" s="2479"/>
      <c r="P43" s="2479"/>
      <c r="Q43" s="2479"/>
      <c r="R43" s="2479"/>
    </row>
    <row r="44" spans="2:18" ht="18" customHeight="1">
      <c r="B44" s="4525" t="s">
        <v>1163</v>
      </c>
      <c r="C44" s="45"/>
      <c r="D44" s="45"/>
      <c r="E44" s="45"/>
      <c r="F44" s="45"/>
      <c r="G44" s="45"/>
      <c r="H44" s="2486" t="s">
        <v>1995</v>
      </c>
      <c r="I44" s="221"/>
      <c r="J44" s="2479"/>
      <c r="K44" s="2479"/>
      <c r="L44" s="2479"/>
      <c r="M44" s="2479"/>
      <c r="N44" s="2479"/>
      <c r="O44" s="2479"/>
      <c r="P44" s="2479"/>
      <c r="Q44" s="2479"/>
      <c r="R44" s="2479"/>
    </row>
    <row r="45" spans="2:18" ht="18" customHeight="1">
      <c r="B45" s="4510" t="s">
        <v>1164</v>
      </c>
      <c r="C45" s="46"/>
      <c r="D45" s="46"/>
      <c r="E45" s="46"/>
      <c r="F45" s="46"/>
      <c r="G45" s="46"/>
      <c r="H45" s="2486" t="s">
        <v>1774</v>
      </c>
      <c r="I45" s="221"/>
      <c r="J45" s="2479"/>
      <c r="K45" s="2479"/>
      <c r="L45" s="2479"/>
      <c r="M45" s="2479"/>
      <c r="N45" s="2479"/>
      <c r="O45" s="2479"/>
      <c r="P45" s="2479"/>
      <c r="Q45" s="2479"/>
      <c r="R45" s="2479"/>
    </row>
    <row r="46" spans="2:18" ht="18" customHeight="1">
      <c r="B46" s="4510" t="s">
        <v>1165</v>
      </c>
      <c r="C46" s="46"/>
      <c r="D46" s="46"/>
      <c r="E46" s="46"/>
      <c r="F46" s="46"/>
      <c r="G46" s="46"/>
      <c r="H46" s="2486" t="s">
        <v>1776</v>
      </c>
      <c r="I46" s="221"/>
      <c r="J46" s="2479"/>
      <c r="K46" s="2479"/>
      <c r="L46" s="2479"/>
      <c r="M46" s="2479"/>
      <c r="N46" s="2479"/>
      <c r="O46" s="2479"/>
      <c r="P46" s="2479"/>
      <c r="Q46" s="2479"/>
      <c r="R46" s="2479"/>
    </row>
    <row r="47" spans="2:18" ht="18" customHeight="1">
      <c r="B47" s="4510" t="s">
        <v>1166</v>
      </c>
      <c r="C47" s="46"/>
      <c r="D47" s="46"/>
      <c r="E47" s="46"/>
      <c r="F47" s="46"/>
      <c r="G47" s="46"/>
      <c r="H47" s="2486" t="s">
        <v>1778</v>
      </c>
      <c r="I47" s="221"/>
      <c r="J47" s="2479"/>
      <c r="K47" s="2479"/>
      <c r="L47" s="2479"/>
      <c r="M47" s="2479"/>
      <c r="N47" s="2479"/>
      <c r="O47" s="2479"/>
      <c r="P47" s="2479"/>
      <c r="Q47" s="2479"/>
      <c r="R47" s="2479"/>
    </row>
    <row r="48" spans="2:18" ht="18" customHeight="1">
      <c r="B48" s="4518" t="s">
        <v>2450</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2451</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2452</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2453</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1931</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2454</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2455</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2456</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1784</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1786</v>
      </c>
      <c r="I57" s="221"/>
      <c r="J57" s="2479"/>
      <c r="K57" s="2479"/>
      <c r="L57" s="2479"/>
      <c r="M57" s="2479"/>
      <c r="N57" s="2479"/>
      <c r="O57" s="2479"/>
      <c r="P57" s="2479"/>
      <c r="Q57" s="2479"/>
      <c r="R57" s="2479"/>
    </row>
    <row r="58" spans="2:18" ht="18" customHeight="1">
      <c r="B58" s="39" t="s">
        <v>2457</v>
      </c>
      <c r="C58" s="63"/>
      <c r="D58" s="63"/>
      <c r="E58" s="63"/>
      <c r="F58" s="63"/>
      <c r="G58" s="63"/>
      <c r="H58" s="2486" t="s">
        <v>1975</v>
      </c>
      <c r="I58" s="221"/>
      <c r="J58" s="2479"/>
      <c r="K58" s="2479"/>
      <c r="L58" s="2479"/>
      <c r="M58" s="2479"/>
      <c r="N58" s="2479"/>
      <c r="O58" s="2479"/>
      <c r="P58" s="2479"/>
      <c r="Q58" s="2479"/>
      <c r="R58" s="2479"/>
    </row>
    <row r="59" spans="2:18" ht="18" customHeight="1">
      <c r="B59" s="4510" t="s">
        <v>1169</v>
      </c>
      <c r="C59" s="46"/>
      <c r="D59" s="46"/>
      <c r="E59" s="46"/>
      <c r="F59" s="46"/>
      <c r="G59" s="46"/>
      <c r="H59" s="2486" t="s">
        <v>1790</v>
      </c>
      <c r="I59" s="221"/>
      <c r="J59" s="2479"/>
      <c r="K59" s="2479"/>
      <c r="L59" s="2479"/>
      <c r="M59" s="2479"/>
      <c r="N59" s="2479"/>
      <c r="O59" s="2479"/>
      <c r="P59" s="2479"/>
      <c r="Q59" s="2479"/>
      <c r="R59" s="2479"/>
    </row>
    <row r="60" spans="2:18" ht="18" customHeight="1">
      <c r="B60" s="4525" t="s">
        <v>1170</v>
      </c>
      <c r="C60" s="45"/>
      <c r="D60" s="45"/>
      <c r="E60" s="45"/>
      <c r="F60" s="45"/>
      <c r="G60" s="45"/>
      <c r="H60" s="2486" t="s">
        <v>1792</v>
      </c>
      <c r="I60" s="221"/>
      <c r="J60" s="2479"/>
      <c r="K60" s="2479"/>
      <c r="L60" s="2479"/>
      <c r="M60" s="2479"/>
      <c r="N60" s="2479"/>
      <c r="O60" s="2479"/>
      <c r="P60" s="2479"/>
      <c r="Q60" s="2479"/>
      <c r="R60" s="2479"/>
    </row>
    <row r="61" spans="2:18" ht="18" customHeight="1">
      <c r="B61" s="4518" t="s">
        <v>2458</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2012</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2459</v>
      </c>
      <c r="I63" s="221"/>
      <c r="J63" s="2479"/>
      <c r="K63" s="2479"/>
      <c r="L63" s="2479"/>
      <c r="M63" s="2479"/>
      <c r="N63" s="2479"/>
      <c r="O63" s="2479"/>
      <c r="P63" s="2479"/>
      <c r="Q63" s="2479"/>
      <c r="R63" s="2479"/>
    </row>
    <row r="64" spans="2:18" ht="18" customHeight="1">
      <c r="B64" s="39" t="s">
        <v>2460</v>
      </c>
      <c r="C64" s="63"/>
      <c r="D64" s="63"/>
      <c r="E64" s="63"/>
      <c r="F64" s="63"/>
      <c r="G64" s="63"/>
      <c r="H64" s="2486" t="s">
        <v>2461</v>
      </c>
      <c r="I64" s="221"/>
      <c r="J64" s="2479"/>
      <c r="K64" s="2479"/>
      <c r="L64" s="2479"/>
      <c r="M64" s="2479"/>
      <c r="N64" s="2479"/>
      <c r="O64" s="2479"/>
      <c r="P64" s="2479"/>
      <c r="Q64" s="2479"/>
      <c r="R64" s="2479"/>
    </row>
    <row r="65" spans="2:18" ht="18" customHeight="1">
      <c r="B65" s="4510" t="s">
        <v>1173</v>
      </c>
      <c r="C65" s="46"/>
      <c r="D65" s="46"/>
      <c r="E65" s="46"/>
      <c r="F65" s="46"/>
      <c r="G65" s="46"/>
      <c r="H65" s="2486" t="s">
        <v>2462</v>
      </c>
      <c r="I65" s="221"/>
      <c r="J65" s="2479"/>
      <c r="K65" s="2479"/>
      <c r="L65" s="2479"/>
      <c r="M65" s="2479"/>
      <c r="N65" s="2479"/>
      <c r="O65" s="2479"/>
      <c r="P65" s="2479"/>
      <c r="Q65" s="2479"/>
      <c r="R65" s="2479"/>
    </row>
    <row r="66" spans="2:18" ht="18" customHeight="1">
      <c r="B66" s="4510" t="s">
        <v>1174</v>
      </c>
      <c r="C66" s="46"/>
      <c r="D66" s="46"/>
      <c r="E66" s="46"/>
      <c r="F66" s="46"/>
      <c r="G66" s="46"/>
      <c r="H66" s="2486" t="s">
        <v>2463</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1796</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1806</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1808</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2492</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2493</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1556</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2494</v>
      </c>
      <c r="G8" s="4544"/>
      <c r="H8" s="4544"/>
      <c r="I8" s="4544"/>
      <c r="J8" s="4544"/>
      <c r="K8" s="4544"/>
      <c r="L8" s="4544"/>
      <c r="M8" s="4544"/>
      <c r="N8" s="4544"/>
      <c r="O8" s="4545"/>
      <c r="P8" s="2509" t="s">
        <v>2495</v>
      </c>
      <c r="Q8" s="2509" t="s">
        <v>2496</v>
      </c>
      <c r="R8" s="2509" t="s">
        <v>2497</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2498</v>
      </c>
      <c r="Q9" s="2514" t="s">
        <v>2499</v>
      </c>
      <c r="R9" s="2514" t="s">
        <v>2500</v>
      </c>
    </row>
    <row r="10" spans="2:22" ht="15" customHeight="1">
      <c r="B10" s="2510"/>
      <c r="C10" s="2511"/>
      <c r="D10" s="2511"/>
      <c r="E10" s="2512"/>
      <c r="F10" s="2515"/>
      <c r="G10" s="2516"/>
      <c r="H10" s="2516"/>
      <c r="I10" s="2516"/>
      <c r="J10" s="2516"/>
      <c r="K10" s="2516"/>
      <c r="L10" s="2516"/>
      <c r="M10" s="2516"/>
      <c r="N10" s="2516"/>
      <c r="O10" s="2516"/>
      <c r="P10" s="2514" t="s">
        <v>1824</v>
      </c>
      <c r="Q10" s="2514" t="s">
        <v>1824</v>
      </c>
      <c r="R10" s="2514" t="s">
        <v>2501</v>
      </c>
    </row>
    <row r="11" spans="2:22" ht="15" customHeight="1">
      <c r="B11" s="2510"/>
      <c r="C11" s="2511"/>
      <c r="D11" s="2511"/>
      <c r="E11" s="2512"/>
      <c r="F11" s="2515"/>
      <c r="G11" s="2516"/>
      <c r="H11" s="2516"/>
      <c r="I11" s="2516"/>
      <c r="J11" s="2516"/>
      <c r="K11" s="2516"/>
      <c r="L11" s="2516"/>
      <c r="M11" s="2516"/>
      <c r="N11" s="2516"/>
      <c r="O11" s="2516"/>
      <c r="P11" s="2514" t="s">
        <v>2502</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1590</v>
      </c>
    </row>
    <row r="13" spans="2:22" ht="20.100000000000001" customHeight="1">
      <c r="B13" s="2510" t="s">
        <v>2503</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2504</v>
      </c>
      <c r="D14" s="2526"/>
      <c r="E14" s="2527" t="s">
        <v>1838</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1841</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1727</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1728</v>
      </c>
      <c r="H17" s="2537"/>
      <c r="I17" s="2537"/>
      <c r="J17" s="2537"/>
      <c r="K17" s="2537"/>
      <c r="L17" s="2537"/>
      <c r="M17" s="2537"/>
      <c r="N17" s="2537"/>
      <c r="O17" s="2537"/>
      <c r="P17" s="2537"/>
      <c r="Q17" s="2539"/>
      <c r="R17" s="2536"/>
    </row>
    <row r="18" spans="2:18" ht="20.100000000000001" customHeight="1">
      <c r="B18" s="2531"/>
      <c r="C18" s="2532">
        <v>2017</v>
      </c>
      <c r="D18" s="2533"/>
      <c r="E18" s="2534" t="s">
        <v>1729</v>
      </c>
      <c r="I18" s="2537"/>
      <c r="J18" s="2537"/>
      <c r="K18" s="2537"/>
      <c r="L18" s="2537"/>
      <c r="M18" s="2537"/>
      <c r="N18" s="2537"/>
      <c r="O18" s="2537"/>
      <c r="P18" s="2537"/>
      <c r="Q18" s="2539"/>
      <c r="R18" s="2536"/>
    </row>
    <row r="19" spans="2:18" ht="20.100000000000001" customHeight="1">
      <c r="B19" s="2531"/>
      <c r="C19" s="2532">
        <v>2018</v>
      </c>
      <c r="D19" s="2533"/>
      <c r="E19" s="2534" t="s">
        <v>1731</v>
      </c>
      <c r="J19" s="2537"/>
      <c r="K19" s="2537"/>
      <c r="L19" s="2537"/>
      <c r="M19" s="2537"/>
      <c r="N19" s="2537"/>
      <c r="O19" s="2537"/>
      <c r="P19" s="2537"/>
      <c r="Q19" s="2539"/>
      <c r="R19" s="2536"/>
    </row>
    <row r="20" spans="2:18" ht="20.100000000000001" customHeight="1">
      <c r="B20" s="2531"/>
      <c r="C20" s="2532">
        <v>2019</v>
      </c>
      <c r="D20" s="2533"/>
      <c r="E20" s="2534" t="s">
        <v>1733</v>
      </c>
      <c r="K20" s="2537"/>
      <c r="L20" s="2537"/>
      <c r="M20" s="2537"/>
      <c r="N20" s="2537"/>
      <c r="O20" s="2537"/>
      <c r="P20" s="2537"/>
      <c r="Q20" s="2539"/>
      <c r="R20" s="2536"/>
    </row>
    <row r="21" spans="2:18" ht="20.100000000000001" customHeight="1">
      <c r="B21" s="2531"/>
      <c r="C21" s="2532">
        <v>2020</v>
      </c>
      <c r="D21" s="2533"/>
      <c r="E21" s="2534" t="s">
        <v>1753</v>
      </c>
      <c r="L21" s="2537"/>
      <c r="M21" s="2537"/>
      <c r="N21" s="2537"/>
      <c r="O21" s="2537"/>
      <c r="P21" s="2537"/>
      <c r="Q21" s="2539"/>
      <c r="R21" s="2536"/>
    </row>
    <row r="22" spans="2:18" ht="20.100000000000001" customHeight="1">
      <c r="B22" s="2531"/>
      <c r="C22" s="2532">
        <v>2021</v>
      </c>
      <c r="D22" s="2533"/>
      <c r="E22" s="2534" t="s">
        <v>1755</v>
      </c>
      <c r="M22" s="2537"/>
      <c r="N22" s="2537"/>
      <c r="O22" s="2537"/>
      <c r="P22" s="2537"/>
      <c r="Q22" s="2539"/>
      <c r="R22" s="2536"/>
    </row>
    <row r="23" spans="2:18" ht="20.100000000000001" customHeight="1">
      <c r="B23" s="2531"/>
      <c r="C23" s="2532">
        <v>2022</v>
      </c>
      <c r="D23" s="2533"/>
      <c r="E23" s="2534" t="s">
        <v>1762</v>
      </c>
      <c r="N23" s="2537"/>
      <c r="O23" s="2537"/>
      <c r="P23" s="2537"/>
      <c r="Q23" s="2539"/>
      <c r="R23" s="2536"/>
    </row>
    <row r="24" spans="2:18" ht="20.100000000000001" customHeight="1">
      <c r="B24" s="2531"/>
      <c r="C24" s="2532">
        <v>2023</v>
      </c>
      <c r="D24" s="2533"/>
      <c r="E24" s="2534" t="s">
        <v>1756</v>
      </c>
      <c r="O24" s="2537"/>
      <c r="P24" s="2537"/>
      <c r="Q24" s="2539"/>
      <c r="R24" s="2540"/>
    </row>
    <row r="25" spans="2:18" ht="20.100000000000001" customHeight="1">
      <c r="B25" s="4546" t="s">
        <v>131</v>
      </c>
      <c r="C25" s="4547"/>
      <c r="D25" s="4547"/>
      <c r="E25" s="2534" t="s">
        <v>1769</v>
      </c>
      <c r="F25" s="2541"/>
      <c r="G25" s="2541"/>
      <c r="H25" s="2541"/>
      <c r="I25" s="2541"/>
      <c r="J25" s="2541"/>
      <c r="K25" s="2541"/>
      <c r="L25" s="2541"/>
      <c r="M25" s="2541"/>
      <c r="N25" s="2541"/>
      <c r="O25" s="2541"/>
      <c r="P25" s="2539"/>
      <c r="Q25" s="2539"/>
      <c r="R25" s="2539"/>
    </row>
    <row r="26" spans="2:18" ht="20.100000000000001" customHeight="1">
      <c r="B26" s="2542"/>
      <c r="C26" s="4548" t="s">
        <v>2505</v>
      </c>
      <c r="D26" s="4548"/>
      <c r="E26" s="2534" t="s">
        <v>1851</v>
      </c>
      <c r="F26" s="2541"/>
      <c r="G26" s="2541"/>
      <c r="H26" s="2541"/>
      <c r="I26" s="2541"/>
      <c r="J26" s="2541"/>
      <c r="K26" s="2541"/>
      <c r="L26" s="2541"/>
      <c r="M26" s="2541"/>
      <c r="N26" s="2541"/>
      <c r="O26" s="2541"/>
      <c r="P26" s="2541"/>
      <c r="Q26" s="2528"/>
      <c r="R26" s="2544"/>
    </row>
    <row r="27" spans="2:18" ht="20.100000000000001" customHeight="1">
      <c r="B27" s="2542"/>
      <c r="C27" s="4548" t="s">
        <v>2506</v>
      </c>
      <c r="D27" s="4548"/>
      <c r="E27" s="2534" t="s">
        <v>1900</v>
      </c>
      <c r="F27" s="2541"/>
      <c r="G27" s="2541"/>
      <c r="H27" s="2541"/>
      <c r="I27" s="2541"/>
      <c r="J27" s="2541"/>
      <c r="K27" s="2541"/>
      <c r="L27" s="2541"/>
      <c r="M27" s="2541"/>
      <c r="N27" s="2541"/>
      <c r="O27" s="2541"/>
      <c r="P27" s="2541"/>
      <c r="Q27" s="2537"/>
      <c r="R27" s="2544"/>
    </row>
    <row r="28" spans="2:18" ht="20.100000000000001" customHeight="1">
      <c r="B28" s="4546" t="s">
        <v>2507</v>
      </c>
      <c r="C28" s="4547"/>
      <c r="D28" s="4547"/>
      <c r="E28" s="2534" t="s">
        <v>1771</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2508</v>
      </c>
      <c r="E30" s="2527" t="s">
        <v>1774</v>
      </c>
      <c r="Q30" s="2550"/>
      <c r="R30" s="2551"/>
    </row>
    <row r="31" spans="2:18" ht="20.100000000000001" customHeight="1">
      <c r="B31" s="2542"/>
      <c r="C31" s="2543"/>
      <c r="D31" s="2543" t="s">
        <v>2509</v>
      </c>
      <c r="E31" s="2534" t="s">
        <v>1776</v>
      </c>
      <c r="Q31" s="2545"/>
      <c r="R31" s="2540"/>
    </row>
    <row r="32" spans="2:18" ht="20.100000000000001" customHeight="1">
      <c r="B32" s="2542"/>
      <c r="C32" s="2543"/>
      <c r="D32" s="2543" t="s">
        <v>2510</v>
      </c>
      <c r="E32" s="2534" t="s">
        <v>1778</v>
      </c>
      <c r="Q32" s="2545"/>
      <c r="R32" s="2540"/>
    </row>
    <row r="33" spans="2:18" ht="20.100000000000001" customHeight="1">
      <c r="B33" s="2510" t="s">
        <v>2511</v>
      </c>
      <c r="D33" s="2552"/>
      <c r="E33" s="2546"/>
      <c r="Q33" s="2545"/>
      <c r="R33" s="2551"/>
    </row>
    <row r="34" spans="2:18" ht="15" customHeight="1">
      <c r="B34" s="4540" t="s">
        <v>2512</v>
      </c>
      <c r="C34" s="4541"/>
      <c r="D34" s="4541"/>
      <c r="E34" s="2553" t="s">
        <v>1816</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2513</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2514</v>
      </c>
      <c r="G6" s="4555"/>
      <c r="H6" s="4555"/>
      <c r="I6" s="4555"/>
      <c r="J6" s="4555"/>
      <c r="K6" s="4555"/>
      <c r="L6" s="4555"/>
      <c r="M6" s="4555"/>
      <c r="N6" s="4555"/>
      <c r="O6" s="2558"/>
      <c r="P6" s="2558"/>
      <c r="Q6" s="2558"/>
      <c r="R6" s="2558"/>
      <c r="S6" s="2558"/>
      <c r="T6" s="2558"/>
      <c r="U6" s="2558"/>
    </row>
    <row r="7" spans="2:21" s="2556" customFormat="1" ht="15.3">
      <c r="F7" s="4555" t="s">
        <v>1556</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1609</v>
      </c>
      <c r="G9" s="4565"/>
      <c r="H9" s="4565"/>
      <c r="I9" s="4565"/>
      <c r="J9" s="4565"/>
      <c r="K9" s="4566"/>
      <c r="L9" s="4564" t="s">
        <v>399</v>
      </c>
      <c r="M9" s="4565"/>
      <c r="N9" s="4565"/>
      <c r="O9" s="4565"/>
      <c r="P9" s="4565"/>
      <c r="Q9" s="4566"/>
    </row>
    <row r="10" spans="2:21" ht="15" customHeight="1">
      <c r="B10" s="2565"/>
      <c r="D10" s="2566" t="s">
        <v>2515</v>
      </c>
      <c r="E10" s="2567"/>
      <c r="F10" s="2568" t="s">
        <v>2516</v>
      </c>
      <c r="G10" s="2568" t="s">
        <v>2517</v>
      </c>
      <c r="H10" s="2568" t="s">
        <v>2518</v>
      </c>
      <c r="I10" s="2568" t="s">
        <v>2519</v>
      </c>
      <c r="J10" s="2568" t="s">
        <v>2520</v>
      </c>
      <c r="K10" s="2568" t="s">
        <v>131</v>
      </c>
      <c r="L10" s="2568" t="s">
        <v>2516</v>
      </c>
      <c r="M10" s="2568" t="s">
        <v>2517</v>
      </c>
      <c r="N10" s="2568" t="s">
        <v>2518</v>
      </c>
      <c r="O10" s="2568" t="s">
        <v>2521</v>
      </c>
      <c r="P10" s="2568" t="s">
        <v>2522</v>
      </c>
      <c r="Q10" s="2568" t="s">
        <v>131</v>
      </c>
    </row>
    <row r="11" spans="2:21" ht="15" customHeight="1">
      <c r="B11" s="2565"/>
      <c r="E11" s="2567"/>
      <c r="F11" s="2568" t="s">
        <v>1202</v>
      </c>
      <c r="G11" s="2568" t="s">
        <v>2523</v>
      </c>
      <c r="H11" s="2568" t="s">
        <v>2523</v>
      </c>
      <c r="I11" s="2568" t="s">
        <v>2523</v>
      </c>
      <c r="J11" s="2568" t="s">
        <v>2523</v>
      </c>
      <c r="K11" s="2568"/>
      <c r="L11" s="2568" t="s">
        <v>1202</v>
      </c>
      <c r="M11" s="2568" t="s">
        <v>2523</v>
      </c>
      <c r="N11" s="2568" t="s">
        <v>2523</v>
      </c>
      <c r="O11" s="2568" t="s">
        <v>2523</v>
      </c>
      <c r="P11" s="2568" t="s">
        <v>2523</v>
      </c>
      <c r="Q11" s="2568"/>
    </row>
    <row r="12" spans="2:21">
      <c r="B12" s="2569"/>
      <c r="C12" s="2570"/>
      <c r="D12" s="2570"/>
      <c r="E12" s="2571"/>
      <c r="F12" s="2572" t="s">
        <v>140</v>
      </c>
      <c r="G12" s="2572" t="s">
        <v>74</v>
      </c>
      <c r="H12" s="2572" t="s">
        <v>941</v>
      </c>
      <c r="I12" s="2572" t="s">
        <v>734</v>
      </c>
      <c r="J12" s="2572" t="s">
        <v>1206</v>
      </c>
      <c r="K12" s="2572" t="s">
        <v>736</v>
      </c>
      <c r="L12" s="2572" t="s">
        <v>2153</v>
      </c>
      <c r="M12" s="2572" t="s">
        <v>1590</v>
      </c>
      <c r="N12" s="2572" t="s">
        <v>2154</v>
      </c>
      <c r="O12" s="2572" t="s">
        <v>2155</v>
      </c>
      <c r="P12" s="2572" t="s">
        <v>816</v>
      </c>
      <c r="Q12" s="2572" t="s">
        <v>2524</v>
      </c>
    </row>
    <row r="13" spans="2:21" ht="18" customHeight="1">
      <c r="B13" s="4567" t="s">
        <v>2525</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1838</v>
      </c>
      <c r="F14" s="2576"/>
      <c r="G14" s="2576"/>
      <c r="H14" s="2576"/>
      <c r="I14" s="2576"/>
      <c r="J14" s="2576"/>
      <c r="K14" s="2576"/>
      <c r="L14" s="2576"/>
      <c r="M14" s="2576"/>
      <c r="N14" s="2576"/>
      <c r="O14" s="2576"/>
      <c r="P14" s="2576"/>
      <c r="Q14" s="2576"/>
    </row>
    <row r="15" spans="2:21" ht="18" customHeight="1">
      <c r="B15" s="2577"/>
      <c r="C15" s="2578"/>
      <c r="D15" s="2579" t="s">
        <v>738</v>
      </c>
      <c r="E15" s="2580" t="s">
        <v>1841</v>
      </c>
      <c r="F15" s="2581"/>
      <c r="G15" s="2581"/>
      <c r="H15" s="2581"/>
      <c r="I15" s="2581"/>
      <c r="J15" s="2581"/>
      <c r="K15" s="2581"/>
      <c r="L15" s="2581"/>
      <c r="M15" s="2581"/>
      <c r="N15" s="2581"/>
      <c r="O15" s="2581"/>
      <c r="P15" s="2581"/>
      <c r="Q15" s="2576"/>
    </row>
    <row r="16" spans="2:21" ht="18" customHeight="1">
      <c r="B16" s="2577"/>
      <c r="C16" s="2578"/>
      <c r="D16" s="2579" t="s">
        <v>739</v>
      </c>
      <c r="E16" s="2580" t="s">
        <v>1727</v>
      </c>
      <c r="F16" s="2581"/>
      <c r="G16" s="2581"/>
      <c r="H16" s="2581"/>
      <c r="I16" s="2581"/>
      <c r="J16" s="2581"/>
      <c r="K16" s="2581"/>
      <c r="L16" s="2581"/>
      <c r="M16" s="2581"/>
      <c r="N16" s="2581"/>
      <c r="O16" s="2581"/>
      <c r="P16" s="2581"/>
      <c r="Q16" s="2576"/>
    </row>
    <row r="17" spans="2:17" ht="18" customHeight="1">
      <c r="C17" s="2578"/>
      <c r="D17" s="2579" t="s">
        <v>740</v>
      </c>
      <c r="E17" s="2580" t="s">
        <v>2403</v>
      </c>
      <c r="F17" s="2581"/>
      <c r="G17" s="2581"/>
      <c r="H17" s="2581"/>
      <c r="I17" s="2581"/>
      <c r="J17" s="2581"/>
      <c r="K17" s="2581"/>
      <c r="L17" s="2581"/>
      <c r="M17" s="2581"/>
      <c r="N17" s="2581"/>
      <c r="O17" s="2581"/>
      <c r="P17" s="2581"/>
      <c r="Q17" s="2581"/>
    </row>
    <row r="18" spans="2:17" ht="18" customHeight="1">
      <c r="B18" s="2582"/>
      <c r="C18" s="4551" t="s">
        <v>741</v>
      </c>
      <c r="D18" s="4551"/>
      <c r="E18" s="2580" t="s">
        <v>1728</v>
      </c>
      <c r="F18" s="2581"/>
      <c r="G18" s="2581"/>
      <c r="H18" s="2581"/>
      <c r="I18" s="2581"/>
      <c r="J18" s="2581"/>
      <c r="K18" s="2581"/>
      <c r="L18" s="2581"/>
      <c r="M18" s="2581"/>
      <c r="N18" s="2581"/>
      <c r="O18" s="2581"/>
      <c r="P18" s="2581"/>
      <c r="Q18" s="2581"/>
    </row>
    <row r="19" spans="2:17" ht="18" customHeight="1">
      <c r="B19" s="2574"/>
      <c r="C19" s="4551" t="s">
        <v>183</v>
      </c>
      <c r="D19" s="4551"/>
      <c r="E19" s="2580" t="s">
        <v>1729</v>
      </c>
      <c r="F19" s="2583"/>
      <c r="G19" s="2581"/>
      <c r="H19" s="2581"/>
      <c r="I19" s="2581"/>
      <c r="J19" s="2581"/>
      <c r="K19" s="2583"/>
      <c r="L19" s="2583"/>
      <c r="M19" s="2581"/>
      <c r="N19" s="2581"/>
      <c r="O19" s="2581"/>
      <c r="P19" s="2581"/>
      <c r="Q19" s="2581"/>
    </row>
    <row r="20" spans="2:17" ht="18" customHeight="1">
      <c r="B20" s="2584"/>
      <c r="C20" s="4551" t="s">
        <v>2526</v>
      </c>
      <c r="D20" s="4551"/>
      <c r="E20" s="2580" t="s">
        <v>1731</v>
      </c>
      <c r="F20" s="2581"/>
      <c r="G20" s="2581"/>
      <c r="H20" s="2581"/>
      <c r="I20" s="2581"/>
      <c r="J20" s="2581"/>
      <c r="K20" s="2581"/>
      <c r="L20" s="2581"/>
      <c r="M20" s="2581"/>
      <c r="N20" s="2581"/>
      <c r="O20" s="2581"/>
      <c r="P20" s="2581"/>
      <c r="Q20" s="2581"/>
    </row>
    <row r="21" spans="2:17" ht="18" customHeight="1">
      <c r="B21" s="2584"/>
      <c r="C21" s="4551" t="s">
        <v>2527</v>
      </c>
      <c r="D21" s="4551"/>
      <c r="E21" s="2580" t="s">
        <v>1733</v>
      </c>
      <c r="F21" s="2576"/>
      <c r="G21" s="2576"/>
      <c r="H21" s="2576"/>
      <c r="I21" s="2576"/>
      <c r="J21" s="2576"/>
      <c r="K21" s="2576"/>
      <c r="L21" s="2576"/>
      <c r="M21" s="2576"/>
      <c r="N21" s="2576"/>
      <c r="O21" s="2576"/>
      <c r="P21" s="2576"/>
      <c r="Q21" s="2581"/>
    </row>
    <row r="22" spans="2:17" ht="18" customHeight="1">
      <c r="B22" s="2577"/>
      <c r="C22" s="4551" t="s">
        <v>2528</v>
      </c>
      <c r="D22" s="4551"/>
      <c r="E22" s="2580" t="s">
        <v>1753</v>
      </c>
      <c r="F22" s="2581"/>
      <c r="G22" s="2581"/>
      <c r="H22" s="2581"/>
      <c r="I22" s="2581"/>
      <c r="J22" s="2581"/>
      <c r="K22" s="2581"/>
      <c r="L22" s="2581"/>
      <c r="M22" s="2581"/>
      <c r="N22" s="2581"/>
      <c r="O22" s="2581"/>
      <c r="P22" s="2581"/>
      <c r="Q22" s="2581"/>
    </row>
    <row r="23" spans="2:17" ht="18" customHeight="1">
      <c r="B23" s="2574"/>
      <c r="C23" s="4562" t="s">
        <v>745</v>
      </c>
      <c r="D23" s="4562"/>
      <c r="E23" s="2580" t="s">
        <v>1755</v>
      </c>
      <c r="F23" s="2581"/>
      <c r="G23" s="2581"/>
      <c r="H23" s="2581"/>
      <c r="I23" s="2581"/>
      <c r="J23" s="2581"/>
      <c r="K23" s="2581"/>
      <c r="L23" s="2581"/>
      <c r="M23" s="2581"/>
      <c r="N23" s="2581"/>
      <c r="O23" s="2581"/>
      <c r="P23" s="2581"/>
      <c r="Q23" s="2581"/>
    </row>
    <row r="24" spans="2:17" ht="18" customHeight="1">
      <c r="B24" s="2585"/>
      <c r="C24" s="2578"/>
      <c r="D24" s="2579" t="s">
        <v>746</v>
      </c>
      <c r="E24" s="2580" t="s">
        <v>1762</v>
      </c>
      <c r="F24" s="2581"/>
      <c r="G24" s="2581"/>
      <c r="H24" s="2581"/>
      <c r="I24" s="2581"/>
      <c r="J24" s="2581"/>
      <c r="K24" s="2581"/>
      <c r="L24" s="2581"/>
      <c r="M24" s="2581"/>
      <c r="N24" s="2581"/>
      <c r="O24" s="2581"/>
      <c r="P24" s="2581"/>
      <c r="Q24" s="2581"/>
    </row>
    <row r="25" spans="2:17" ht="18" customHeight="1">
      <c r="B25" s="2585"/>
      <c r="C25" s="4551" t="s">
        <v>186</v>
      </c>
      <c r="D25" s="4551"/>
      <c r="E25" s="2580" t="s">
        <v>1756</v>
      </c>
      <c r="F25" s="2581"/>
      <c r="G25" s="2581"/>
      <c r="H25" s="2581"/>
      <c r="I25" s="2581"/>
      <c r="J25" s="2581"/>
      <c r="K25" s="2581"/>
      <c r="L25" s="2581"/>
      <c r="M25" s="2581"/>
      <c r="N25" s="2581"/>
      <c r="O25" s="2581"/>
      <c r="P25" s="2581"/>
      <c r="Q25" s="2581"/>
    </row>
    <row r="26" spans="2:17" ht="18" customHeight="1">
      <c r="B26" s="2585"/>
      <c r="C26" s="4551" t="s">
        <v>747</v>
      </c>
      <c r="D26" s="4551"/>
      <c r="E26" s="2580" t="s">
        <v>1758</v>
      </c>
      <c r="F26" s="2581"/>
      <c r="G26" s="2581"/>
      <c r="H26" s="2581"/>
      <c r="I26" s="2581"/>
      <c r="J26" s="2581"/>
      <c r="K26" s="2581"/>
      <c r="L26" s="2581"/>
      <c r="M26" s="2581"/>
      <c r="N26" s="2581"/>
      <c r="O26" s="2581"/>
      <c r="P26" s="2581"/>
      <c r="Q26" s="2581"/>
    </row>
    <row r="27" spans="2:17" ht="18" customHeight="1">
      <c r="B27" s="2586"/>
      <c r="C27" s="4551" t="s">
        <v>119</v>
      </c>
      <c r="D27" s="4551"/>
      <c r="E27" s="2580" t="s">
        <v>1759</v>
      </c>
      <c r="F27" s="2581"/>
      <c r="G27" s="2581"/>
      <c r="H27" s="2581"/>
      <c r="I27" s="2581"/>
      <c r="J27" s="2581"/>
      <c r="K27" s="2581"/>
      <c r="L27" s="2581"/>
      <c r="M27" s="2581"/>
      <c r="N27" s="2581"/>
      <c r="O27" s="2581"/>
      <c r="P27" s="2581"/>
      <c r="Q27" s="2581"/>
    </row>
    <row r="28" spans="2:17" ht="18" customHeight="1">
      <c r="B28" s="2586"/>
      <c r="C28" s="4551" t="s">
        <v>120</v>
      </c>
      <c r="D28" s="4551"/>
      <c r="E28" s="2580" t="s">
        <v>1761</v>
      </c>
      <c r="F28" s="2581"/>
      <c r="G28" s="2581"/>
      <c r="H28" s="2581"/>
      <c r="I28" s="2581"/>
      <c r="J28" s="2581"/>
      <c r="K28" s="2581"/>
      <c r="L28" s="2581"/>
      <c r="M28" s="2581"/>
      <c r="N28" s="2581"/>
      <c r="O28" s="2581"/>
      <c r="P28" s="2581"/>
      <c r="Q28" s="2581"/>
    </row>
    <row r="29" spans="2:17" ht="18" customHeight="1">
      <c r="B29" s="2586"/>
      <c r="C29" s="4551" t="s">
        <v>748</v>
      </c>
      <c r="D29" s="4551"/>
      <c r="E29" s="2580" t="s">
        <v>1736</v>
      </c>
      <c r="F29" s="2581"/>
      <c r="G29" s="2581"/>
      <c r="H29" s="2581"/>
      <c r="I29" s="2581"/>
      <c r="J29" s="2581"/>
      <c r="K29" s="2581"/>
      <c r="L29" s="2581"/>
      <c r="M29" s="2581"/>
      <c r="N29" s="2581"/>
      <c r="O29" s="2581"/>
      <c r="P29" s="2581"/>
      <c r="Q29" s="2581"/>
    </row>
    <row r="30" spans="2:17" ht="18" customHeight="1">
      <c r="B30" s="2586"/>
      <c r="C30" s="4551" t="s">
        <v>112</v>
      </c>
      <c r="D30" s="4551"/>
      <c r="E30" s="2580" t="s">
        <v>1740</v>
      </c>
      <c r="F30" s="2581"/>
      <c r="G30" s="2581"/>
      <c r="H30" s="2581"/>
      <c r="I30" s="2581"/>
      <c r="J30" s="2581"/>
      <c r="K30" s="2581"/>
      <c r="L30" s="2581"/>
      <c r="M30" s="2581"/>
      <c r="N30" s="2581"/>
      <c r="O30" s="2581"/>
      <c r="P30" s="2581"/>
      <c r="Q30" s="2581"/>
    </row>
    <row r="31" spans="2:17" ht="18" customHeight="1">
      <c r="B31" s="2586"/>
      <c r="C31" s="4551" t="s">
        <v>765</v>
      </c>
      <c r="D31" s="4551"/>
      <c r="E31" s="2580" t="s">
        <v>1745</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1749</v>
      </c>
      <c r="F33" s="2576"/>
      <c r="G33" s="2576"/>
      <c r="H33" s="2576"/>
      <c r="I33" s="2576"/>
      <c r="J33" s="2576"/>
      <c r="K33" s="2576"/>
      <c r="L33" s="2576"/>
      <c r="M33" s="2576"/>
      <c r="N33" s="2576"/>
      <c r="O33" s="2576"/>
      <c r="P33" s="2576"/>
      <c r="Q33" s="2576"/>
    </row>
    <row r="34" spans="2:17" ht="18" customHeight="1">
      <c r="B34" s="2586"/>
      <c r="C34" s="2578"/>
      <c r="D34" s="2591" t="s">
        <v>767</v>
      </c>
      <c r="E34" s="2580" t="s">
        <v>1765</v>
      </c>
      <c r="F34" s="2583"/>
      <c r="G34" s="2581"/>
      <c r="H34" s="2581"/>
      <c r="I34" s="2581"/>
      <c r="J34" s="2581"/>
      <c r="K34" s="2583"/>
      <c r="L34" s="2583"/>
      <c r="M34" s="2581"/>
      <c r="N34" s="2581"/>
      <c r="O34" s="2581"/>
      <c r="P34" s="2581"/>
      <c r="Q34" s="2581"/>
    </row>
    <row r="35" spans="2:17" ht="18" customHeight="1">
      <c r="B35" s="2586"/>
      <c r="C35" s="4551" t="s">
        <v>768</v>
      </c>
      <c r="D35" s="4551"/>
      <c r="E35" s="2580" t="s">
        <v>1769</v>
      </c>
      <c r="F35" s="2592"/>
      <c r="G35" s="2592"/>
      <c r="H35" s="2592"/>
      <c r="I35" s="2592"/>
      <c r="J35" s="2592"/>
      <c r="K35" s="2592"/>
      <c r="L35" s="2592"/>
      <c r="M35" s="2592"/>
      <c r="N35" s="2592"/>
      <c r="O35" s="2592"/>
      <c r="P35" s="2592"/>
      <c r="Q35" s="2592"/>
    </row>
    <row r="36" spans="2:17" ht="18" customHeight="1">
      <c r="B36" s="2586"/>
      <c r="C36" s="4551" t="s">
        <v>78</v>
      </c>
      <c r="D36" s="4551"/>
      <c r="E36" s="2580" t="s">
        <v>1851</v>
      </c>
      <c r="F36" s="2576"/>
      <c r="G36" s="2576"/>
      <c r="H36" s="2576"/>
      <c r="I36" s="2576"/>
      <c r="J36" s="2576"/>
      <c r="K36" s="2576"/>
      <c r="L36" s="2576"/>
      <c r="M36" s="2576"/>
      <c r="N36" s="2576"/>
      <c r="O36" s="2576"/>
      <c r="P36" s="2576"/>
      <c r="Q36" s="2576"/>
    </row>
    <row r="37" spans="2:17" ht="18" customHeight="1">
      <c r="B37" s="2586"/>
      <c r="C37" s="4551" t="s">
        <v>73</v>
      </c>
      <c r="D37" s="4551"/>
      <c r="E37" s="2580" t="s">
        <v>1900</v>
      </c>
      <c r="F37" s="2581"/>
      <c r="G37" s="2581"/>
      <c r="H37" s="2581"/>
      <c r="I37" s="2581"/>
      <c r="J37" s="2581"/>
      <c r="K37" s="2581"/>
      <c r="L37" s="2581"/>
      <c r="M37" s="2581"/>
      <c r="N37" s="2581"/>
      <c r="O37" s="2581"/>
      <c r="P37" s="2581"/>
      <c r="Q37" s="2576"/>
    </row>
    <row r="38" spans="2:17" ht="18" customHeight="1">
      <c r="B38" s="2586"/>
      <c r="C38" s="4551" t="s">
        <v>769</v>
      </c>
      <c r="D38" s="4551"/>
      <c r="E38" s="2580" t="s">
        <v>1853</v>
      </c>
      <c r="F38" s="2581"/>
      <c r="G38" s="2581"/>
      <c r="H38" s="2581"/>
      <c r="I38" s="2581"/>
      <c r="J38" s="2581"/>
      <c r="K38" s="2581"/>
      <c r="L38" s="2581"/>
      <c r="M38" s="2581"/>
      <c r="N38" s="2581"/>
      <c r="O38" s="2581"/>
      <c r="P38" s="2581"/>
      <c r="Q38" s="2576"/>
    </row>
    <row r="39" spans="2:17" ht="18" customHeight="1">
      <c r="B39" s="2577"/>
      <c r="C39" s="4558" t="s">
        <v>2529</v>
      </c>
      <c r="D39" s="4558"/>
      <c r="E39" s="2567" t="s">
        <v>1771</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2530</v>
      </c>
      <c r="C41" s="4559"/>
      <c r="D41" s="4559"/>
      <c r="E41" s="2567"/>
      <c r="F41" s="2596"/>
      <c r="G41" s="2596"/>
      <c r="H41" s="2596"/>
      <c r="I41" s="2596"/>
      <c r="J41" s="2596"/>
      <c r="K41" s="2596"/>
      <c r="L41" s="2596"/>
      <c r="M41" s="2596"/>
      <c r="N41" s="2596"/>
      <c r="O41" s="2596"/>
      <c r="P41" s="2596"/>
      <c r="Q41" s="2596"/>
    </row>
    <row r="42" spans="2:17" ht="18" customHeight="1">
      <c r="B42" s="2597"/>
      <c r="C42" s="4560" t="s">
        <v>2531</v>
      </c>
      <c r="D42" s="4560"/>
      <c r="E42" s="2598" t="s">
        <v>1797</v>
      </c>
      <c r="F42" s="2576"/>
      <c r="G42" s="2576"/>
      <c r="H42" s="2576"/>
      <c r="I42" s="2576"/>
      <c r="J42" s="2576"/>
      <c r="K42" s="2576"/>
      <c r="L42" s="2576"/>
      <c r="M42" s="2576"/>
      <c r="N42" s="2576"/>
      <c r="O42" s="2576"/>
      <c r="P42" s="2576"/>
      <c r="Q42" s="2599"/>
    </row>
    <row r="43" spans="2:17" ht="18" customHeight="1">
      <c r="B43" s="2597"/>
      <c r="C43" s="4551" t="s">
        <v>2532</v>
      </c>
      <c r="D43" s="4551"/>
      <c r="E43" s="2598" t="s">
        <v>1798</v>
      </c>
      <c r="F43" s="2581"/>
      <c r="G43" s="2581"/>
      <c r="H43" s="2581"/>
      <c r="I43" s="2581"/>
      <c r="J43" s="2581"/>
      <c r="K43" s="2581"/>
      <c r="L43" s="2581"/>
      <c r="M43" s="2581"/>
      <c r="N43" s="2581"/>
      <c r="O43" s="2581"/>
      <c r="P43" s="2581"/>
      <c r="Q43" s="2592"/>
    </row>
    <row r="44" spans="2:17" ht="18" customHeight="1">
      <c r="B44" s="2600"/>
      <c r="C44" s="4552" t="s">
        <v>2533</v>
      </c>
      <c r="D44" s="4552"/>
      <c r="E44" s="2571" t="s">
        <v>1806</v>
      </c>
      <c r="F44" s="2592"/>
      <c r="G44" s="2592"/>
      <c r="H44" s="2592"/>
      <c r="I44" s="2592"/>
      <c r="J44" s="2592"/>
      <c r="K44" s="2592"/>
      <c r="L44" s="2592"/>
      <c r="M44" s="2592"/>
      <c r="N44" s="2592"/>
      <c r="O44" s="2592"/>
      <c r="P44" s="2592"/>
      <c r="Q44" s="2592"/>
    </row>
    <row r="45" spans="2:17">
      <c r="Q45" s="2601"/>
    </row>
    <row r="46" spans="2:17">
      <c r="B46" s="4553" t="s">
        <v>2534</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2535</v>
      </c>
      <c r="C4" s="2606"/>
      <c r="D4" s="4572" t="s">
        <v>852</v>
      </c>
      <c r="E4" s="4572"/>
      <c r="F4" s="4572"/>
      <c r="G4" s="4572"/>
      <c r="H4" s="4572"/>
      <c r="I4" s="4572"/>
      <c r="J4" s="2607"/>
      <c r="K4" s="2607"/>
    </row>
    <row r="5" spans="2:11" ht="24" customHeight="1">
      <c r="B5" s="2605" t="s">
        <v>538</v>
      </c>
      <c r="C5" s="2606"/>
      <c r="D5" s="4573" t="s">
        <v>2536</v>
      </c>
      <c r="E5" s="4573"/>
      <c r="F5" s="4573"/>
      <c r="G5" s="4573"/>
      <c r="H5" s="4573"/>
      <c r="I5" s="4573"/>
      <c r="J5" s="2608"/>
      <c r="K5" s="2608"/>
    </row>
    <row r="6" spans="2:11">
      <c r="C6" s="2606"/>
      <c r="D6" s="4574" t="s">
        <v>1556</v>
      </c>
      <c r="E6" s="4574"/>
      <c r="F6" s="4574"/>
      <c r="G6" s="4574"/>
      <c r="H6" s="4574"/>
      <c r="I6" s="4574"/>
      <c r="J6" s="2609"/>
      <c r="K6" s="2609"/>
    </row>
    <row r="7" spans="2:11" ht="16.5" customHeight="1">
      <c r="B7" s="2610"/>
      <c r="C7" s="2611"/>
      <c r="D7" s="4571" t="s">
        <v>1609</v>
      </c>
      <c r="E7" s="4571"/>
      <c r="F7" s="4571"/>
      <c r="G7" s="4571" t="s">
        <v>399</v>
      </c>
      <c r="H7" s="4571"/>
      <c r="I7" s="4571"/>
    </row>
    <row r="8" spans="2:11" ht="15" customHeight="1">
      <c r="B8" s="2612"/>
      <c r="C8" s="2613"/>
      <c r="D8" s="2614" t="s">
        <v>2537</v>
      </c>
      <c r="E8" s="2614" t="s">
        <v>2435</v>
      </c>
      <c r="F8" s="2614" t="s">
        <v>919</v>
      </c>
      <c r="G8" s="2614" t="s">
        <v>2537</v>
      </c>
      <c r="H8" s="2614" t="s">
        <v>2538</v>
      </c>
      <c r="I8" s="2614" t="s">
        <v>919</v>
      </c>
    </row>
    <row r="9" spans="2:11" ht="15" customHeight="1">
      <c r="B9" s="2615" t="s">
        <v>2539</v>
      </c>
      <c r="C9" s="2613"/>
      <c r="D9" s="2616" t="s">
        <v>2412</v>
      </c>
      <c r="E9" s="2616" t="s">
        <v>2412</v>
      </c>
      <c r="F9" s="2616"/>
      <c r="G9" s="2616" t="s">
        <v>2412</v>
      </c>
      <c r="H9" s="2616" t="s">
        <v>2540</v>
      </c>
      <c r="I9" s="2616"/>
    </row>
    <row r="10" spans="2:11" ht="15" customHeight="1">
      <c r="B10" s="2612"/>
      <c r="C10" s="2613"/>
      <c r="D10" s="2616" t="s">
        <v>2541</v>
      </c>
      <c r="E10" s="2616" t="s">
        <v>2541</v>
      </c>
      <c r="F10" s="2616"/>
      <c r="G10" s="2616" t="s">
        <v>2541</v>
      </c>
      <c r="H10" s="2616" t="s">
        <v>2542</v>
      </c>
      <c r="I10" s="2616"/>
    </row>
    <row r="11" spans="2:11">
      <c r="B11" s="2617"/>
      <c r="C11" s="2618"/>
      <c r="D11" s="2619" t="s">
        <v>140</v>
      </c>
      <c r="E11" s="2619" t="s">
        <v>74</v>
      </c>
      <c r="F11" s="2619" t="s">
        <v>170</v>
      </c>
      <c r="G11" s="2619" t="s">
        <v>1206</v>
      </c>
      <c r="H11" s="2619" t="s">
        <v>1011</v>
      </c>
      <c r="I11" s="2619" t="s">
        <v>1016</v>
      </c>
    </row>
    <row r="12" spans="2:11" ht="18" customHeight="1">
      <c r="B12" s="2620" t="s">
        <v>2543</v>
      </c>
      <c r="C12" s="2621" t="s">
        <v>1838</v>
      </c>
      <c r="D12" s="2622"/>
      <c r="E12" s="2622"/>
      <c r="F12" s="2622"/>
      <c r="G12" s="2622"/>
      <c r="H12" s="2622"/>
      <c r="I12" s="2622"/>
    </row>
    <row r="13" spans="2:11" ht="18" customHeight="1">
      <c r="B13" s="2623" t="s">
        <v>2544</v>
      </c>
      <c r="C13" s="2624" t="s">
        <v>1841</v>
      </c>
      <c r="D13" s="2625"/>
      <c r="E13" s="2625"/>
      <c r="F13" s="2625"/>
      <c r="G13" s="2625"/>
      <c r="H13" s="2625"/>
      <c r="I13" s="2625"/>
    </row>
    <row r="14" spans="2:11" ht="18" customHeight="1">
      <c r="B14" s="2623" t="s">
        <v>2545</v>
      </c>
      <c r="C14" s="2624" t="s">
        <v>1727</v>
      </c>
      <c r="D14" s="2625"/>
      <c r="E14" s="2625"/>
      <c r="F14" s="2625"/>
      <c r="G14" s="2625"/>
      <c r="H14" s="2625"/>
      <c r="I14" s="2625"/>
    </row>
    <row r="15" spans="2:11" ht="18" customHeight="1">
      <c r="B15" s="2623" t="s">
        <v>2546</v>
      </c>
      <c r="C15" s="2624" t="s">
        <v>1728</v>
      </c>
      <c r="D15" s="2625"/>
      <c r="E15" s="2625"/>
      <c r="F15" s="2625"/>
      <c r="G15" s="2625"/>
      <c r="H15" s="2625"/>
      <c r="I15" s="2625"/>
    </row>
    <row r="16" spans="2:11" ht="18" customHeight="1">
      <c r="B16" s="2623" t="s">
        <v>2547</v>
      </c>
      <c r="C16" s="2624" t="s">
        <v>1729</v>
      </c>
      <c r="D16" s="2625"/>
      <c r="E16" s="2625"/>
      <c r="F16" s="2625"/>
      <c r="G16" s="2625"/>
      <c r="H16" s="2625"/>
      <c r="I16" s="2625"/>
    </row>
    <row r="17" spans="2:9" ht="18" customHeight="1">
      <c r="B17" s="2626" t="s">
        <v>2548</v>
      </c>
      <c r="C17" s="2624" t="s">
        <v>1843</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2549</v>
      </c>
      <c r="C19" s="2630" t="s">
        <v>1756</v>
      </c>
      <c r="D19" s="2631"/>
      <c r="E19" s="2631"/>
      <c r="F19" s="2631"/>
      <c r="G19" s="2631"/>
      <c r="H19" s="2631"/>
      <c r="I19" s="2631"/>
    </row>
    <row r="20" spans="2:9" ht="21.75" customHeight="1">
      <c r="B20" s="2623" t="s">
        <v>2544</v>
      </c>
      <c r="C20" s="2624" t="s">
        <v>1758</v>
      </c>
      <c r="D20" s="2625"/>
      <c r="E20" s="2625"/>
      <c r="F20" s="2625"/>
      <c r="G20" s="2625"/>
      <c r="H20" s="2625"/>
      <c r="I20" s="2625"/>
    </row>
    <row r="21" spans="2:9" ht="18" customHeight="1">
      <c r="B21" s="2623" t="s">
        <v>2545</v>
      </c>
      <c r="C21" s="2624" t="s">
        <v>1759</v>
      </c>
      <c r="D21" s="2625"/>
      <c r="E21" s="2625"/>
      <c r="F21" s="2625"/>
      <c r="G21" s="2625"/>
      <c r="H21" s="2625"/>
      <c r="I21" s="2625"/>
    </row>
    <row r="22" spans="2:9" ht="18" customHeight="1">
      <c r="B22" s="2623" t="s">
        <v>2546</v>
      </c>
      <c r="C22" s="2624" t="s">
        <v>1761</v>
      </c>
      <c r="D22" s="2632"/>
      <c r="E22" s="2632"/>
      <c r="F22" s="2632"/>
      <c r="G22" s="2632"/>
      <c r="H22" s="2632"/>
      <c r="I22" s="2632"/>
    </row>
    <row r="23" spans="2:9" ht="18" customHeight="1">
      <c r="B23" s="2623" t="s">
        <v>2547</v>
      </c>
      <c r="C23" s="2624" t="s">
        <v>1736</v>
      </c>
      <c r="D23" s="2632"/>
      <c r="E23" s="2632"/>
      <c r="F23" s="2632"/>
      <c r="G23" s="2632"/>
      <c r="H23" s="2632"/>
      <c r="I23" s="2632"/>
    </row>
    <row r="24" spans="2:9" ht="18" customHeight="1">
      <c r="B24" s="2633" t="s">
        <v>2548</v>
      </c>
      <c r="C24" s="2618" t="s">
        <v>1769</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2550</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2551</v>
      </c>
      <c r="E8" s="2646"/>
      <c r="F8" s="2647" t="s">
        <v>2415</v>
      </c>
      <c r="G8" s="2647" t="s">
        <v>1946</v>
      </c>
      <c r="H8" s="2647" t="s">
        <v>2435</v>
      </c>
    </row>
    <row r="9" spans="2:12" s="2642" customFormat="1" ht="15" customHeight="1">
      <c r="B9" s="2648"/>
      <c r="C9" s="2649"/>
      <c r="D9" s="2649"/>
      <c r="E9" s="2650"/>
      <c r="F9" s="2651" t="s">
        <v>2552</v>
      </c>
      <c r="G9" s="2651" t="s">
        <v>2553</v>
      </c>
      <c r="H9" s="2651" t="s">
        <v>2412</v>
      </c>
    </row>
    <row r="10" spans="2:12" s="2642" customFormat="1" ht="15" customHeight="1">
      <c r="B10" s="2648"/>
      <c r="C10" s="2649"/>
      <c r="D10" s="2649" t="s">
        <v>2554</v>
      </c>
      <c r="E10" s="2650"/>
      <c r="F10" s="2651" t="s">
        <v>2555</v>
      </c>
      <c r="G10" s="2651" t="s">
        <v>2556</v>
      </c>
      <c r="H10" s="2651" t="s">
        <v>2557</v>
      </c>
    </row>
    <row r="11" spans="2:12" s="2642" customFormat="1" ht="15" customHeight="1">
      <c r="B11" s="2648"/>
      <c r="C11" s="2649"/>
      <c r="D11" s="2649"/>
      <c r="E11" s="2650"/>
      <c r="F11" s="2651" t="s">
        <v>2470</v>
      </c>
      <c r="G11" s="2651" t="s">
        <v>2558</v>
      </c>
      <c r="H11" s="2651"/>
    </row>
    <row r="12" spans="2:12" s="2642" customFormat="1" ht="15" customHeight="1">
      <c r="B12" s="2648"/>
      <c r="C12" s="2649"/>
      <c r="D12" s="2649"/>
      <c r="E12" s="2650"/>
      <c r="F12" s="2651" t="s">
        <v>2559</v>
      </c>
      <c r="G12" s="2651" t="s">
        <v>2560</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1838</v>
      </c>
      <c r="F14" s="2658"/>
      <c r="G14" s="2658"/>
      <c r="H14" s="2658"/>
    </row>
    <row r="15" spans="2:12" s="2642" customFormat="1" ht="15" customHeight="1">
      <c r="B15" s="2659"/>
      <c r="C15" s="2660"/>
      <c r="D15" s="2661" t="s">
        <v>738</v>
      </c>
      <c r="E15" s="2662" t="s">
        <v>1841</v>
      </c>
      <c r="F15" s="2658"/>
      <c r="G15" s="2658"/>
      <c r="H15" s="2658"/>
    </row>
    <row r="16" spans="2:12" s="2642" customFormat="1" ht="15" customHeight="1">
      <c r="B16" s="2659"/>
      <c r="C16" s="2660"/>
      <c r="D16" s="2661" t="s">
        <v>739</v>
      </c>
      <c r="E16" s="2662" t="s">
        <v>1727</v>
      </c>
      <c r="F16" s="2658"/>
      <c r="G16" s="2658"/>
      <c r="H16" s="2658"/>
    </row>
    <row r="17" spans="2:8" s="2642" customFormat="1" ht="15" customHeight="1">
      <c r="B17" s="2663"/>
      <c r="C17" s="2660"/>
      <c r="D17" s="2661" t="s">
        <v>740</v>
      </c>
      <c r="E17" s="2662" t="s">
        <v>2403</v>
      </c>
      <c r="F17" s="2658"/>
      <c r="G17" s="2658"/>
      <c r="H17" s="2658"/>
    </row>
    <row r="18" spans="2:8" s="2642" customFormat="1" ht="15" customHeight="1">
      <c r="B18" s="2664"/>
      <c r="C18" s="4580" t="s">
        <v>741</v>
      </c>
      <c r="D18" s="4580"/>
      <c r="E18" s="2662" t="s">
        <v>1728</v>
      </c>
      <c r="F18" s="2658"/>
      <c r="G18" s="2658"/>
      <c r="H18" s="2658"/>
    </row>
    <row r="19" spans="2:8" s="2642" customFormat="1" ht="15" customHeight="1">
      <c r="B19" s="2659"/>
      <c r="C19" s="4580" t="s">
        <v>183</v>
      </c>
      <c r="D19" s="4580"/>
      <c r="E19" s="2662" t="s">
        <v>1729</v>
      </c>
      <c r="F19" s="2658"/>
      <c r="G19" s="2658"/>
      <c r="H19" s="2658"/>
    </row>
    <row r="20" spans="2:8" s="2642" customFormat="1" ht="15" customHeight="1">
      <c r="B20" s="2665"/>
      <c r="C20" s="4580" t="s">
        <v>2526</v>
      </c>
      <c r="D20" s="4580"/>
      <c r="E20" s="2662" t="s">
        <v>1731</v>
      </c>
      <c r="F20" s="2658"/>
      <c r="G20" s="2658"/>
      <c r="H20" s="2658"/>
    </row>
    <row r="21" spans="2:8" s="2642" customFormat="1" ht="15" customHeight="1">
      <c r="B21" s="2665"/>
      <c r="C21" s="4580" t="s">
        <v>2527</v>
      </c>
      <c r="D21" s="4580"/>
      <c r="E21" s="2662" t="s">
        <v>1733</v>
      </c>
      <c r="F21" s="2658"/>
      <c r="G21" s="2658"/>
      <c r="H21" s="2658"/>
    </row>
    <row r="22" spans="2:8" s="2642" customFormat="1" ht="15" customHeight="1">
      <c r="B22" s="2659"/>
      <c r="C22" s="4580" t="s">
        <v>2528</v>
      </c>
      <c r="D22" s="4580"/>
      <c r="E22" s="2662" t="s">
        <v>1753</v>
      </c>
      <c r="F22" s="2658"/>
      <c r="G22" s="2658"/>
      <c r="H22" s="2658"/>
    </row>
    <row r="23" spans="2:8" s="2642" customFormat="1" ht="15" customHeight="1">
      <c r="B23" s="2659"/>
      <c r="C23" s="4583" t="s">
        <v>745</v>
      </c>
      <c r="D23" s="4583"/>
      <c r="E23" s="2662" t="s">
        <v>1755</v>
      </c>
      <c r="F23" s="2658"/>
      <c r="G23" s="2658"/>
      <c r="H23" s="2658"/>
    </row>
    <row r="24" spans="2:8" s="2642" customFormat="1" ht="15" customHeight="1">
      <c r="B24" s="2665"/>
      <c r="C24" s="2660"/>
      <c r="D24" s="2661" t="s">
        <v>746</v>
      </c>
      <c r="E24" s="2662" t="s">
        <v>1762</v>
      </c>
      <c r="F24" s="2658"/>
      <c r="G24" s="2658"/>
      <c r="H24" s="2658"/>
    </row>
    <row r="25" spans="2:8" s="2642" customFormat="1" ht="15" customHeight="1">
      <c r="B25" s="2665"/>
      <c r="C25" s="4580" t="s">
        <v>186</v>
      </c>
      <c r="D25" s="4580"/>
      <c r="E25" s="2662" t="s">
        <v>1756</v>
      </c>
      <c r="F25" s="2658"/>
      <c r="G25" s="2658"/>
      <c r="H25" s="2658"/>
    </row>
    <row r="26" spans="2:8" s="2642" customFormat="1" ht="15" customHeight="1">
      <c r="B26" s="2665"/>
      <c r="C26" s="4580" t="s">
        <v>747</v>
      </c>
      <c r="D26" s="4580"/>
      <c r="E26" s="2662" t="s">
        <v>1758</v>
      </c>
      <c r="F26" s="2658"/>
      <c r="G26" s="2658"/>
      <c r="H26" s="2658"/>
    </row>
    <row r="27" spans="2:8" s="2642" customFormat="1" ht="15" customHeight="1">
      <c r="B27" s="2659"/>
      <c r="C27" s="4580" t="s">
        <v>119</v>
      </c>
      <c r="D27" s="4580"/>
      <c r="E27" s="2662" t="s">
        <v>1759</v>
      </c>
      <c r="F27" s="2658"/>
      <c r="G27" s="2658"/>
      <c r="H27" s="2658"/>
    </row>
    <row r="28" spans="2:8" s="2642" customFormat="1" ht="15" customHeight="1">
      <c r="B28" s="2659"/>
      <c r="C28" s="4580" t="s">
        <v>120</v>
      </c>
      <c r="D28" s="4580"/>
      <c r="E28" s="2662" t="s">
        <v>1761</v>
      </c>
      <c r="F28" s="2658"/>
      <c r="G28" s="2658"/>
      <c r="H28" s="2658"/>
    </row>
    <row r="29" spans="2:8" s="2642" customFormat="1" ht="15" customHeight="1">
      <c r="B29" s="2659"/>
      <c r="C29" s="4580" t="s">
        <v>748</v>
      </c>
      <c r="D29" s="4580"/>
      <c r="E29" s="2662" t="s">
        <v>1736</v>
      </c>
      <c r="F29" s="2658"/>
      <c r="G29" s="2658"/>
      <c r="H29" s="2658"/>
    </row>
    <row r="30" spans="2:8" s="2642" customFormat="1" ht="15" customHeight="1">
      <c r="B30" s="2659"/>
      <c r="C30" s="4580" t="s">
        <v>112</v>
      </c>
      <c r="D30" s="4580"/>
      <c r="E30" s="2662" t="s">
        <v>1740</v>
      </c>
      <c r="F30" s="2658"/>
      <c r="G30" s="2658"/>
      <c r="H30" s="2658"/>
    </row>
    <row r="31" spans="2:8" s="2642" customFormat="1" ht="15" customHeight="1">
      <c r="B31" s="2666"/>
      <c r="C31" s="4581" t="s">
        <v>765</v>
      </c>
      <c r="D31" s="4581"/>
      <c r="E31" s="2667" t="s">
        <v>1745</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1749</v>
      </c>
      <c r="F33" s="2675"/>
      <c r="G33" s="2675"/>
      <c r="H33" s="2675"/>
    </row>
    <row r="34" spans="2:8" s="2642" customFormat="1" ht="15" customHeight="1">
      <c r="B34" s="2668"/>
      <c r="C34" s="2676"/>
      <c r="D34" s="2677" t="s">
        <v>767</v>
      </c>
      <c r="E34" s="2678" t="s">
        <v>1765</v>
      </c>
      <c r="F34" s="2658"/>
      <c r="G34" s="2658"/>
      <c r="H34" s="2658"/>
    </row>
    <row r="35" spans="2:8" s="2642" customFormat="1" ht="15" customHeight="1">
      <c r="B35" s="2668"/>
      <c r="C35" s="4578" t="s">
        <v>768</v>
      </c>
      <c r="D35" s="4578"/>
      <c r="E35" s="2678" t="s">
        <v>1769</v>
      </c>
      <c r="F35" s="2658"/>
      <c r="G35" s="2658"/>
      <c r="H35" s="2658"/>
    </row>
    <row r="36" spans="2:8" s="2642" customFormat="1" ht="15" customHeight="1">
      <c r="B36" s="2668"/>
      <c r="C36" s="4578" t="s">
        <v>78</v>
      </c>
      <c r="D36" s="4578"/>
      <c r="E36" s="2678" t="s">
        <v>1851</v>
      </c>
      <c r="F36" s="2658"/>
      <c r="G36" s="2658"/>
      <c r="H36" s="2658"/>
    </row>
    <row r="37" spans="2:8" s="2642" customFormat="1" ht="15" customHeight="1">
      <c r="B37" s="2668"/>
      <c r="C37" s="4578" t="s">
        <v>73</v>
      </c>
      <c r="D37" s="4578"/>
      <c r="E37" s="2678" t="s">
        <v>1900</v>
      </c>
      <c r="F37" s="2658"/>
      <c r="G37" s="2658"/>
      <c r="H37" s="2658"/>
    </row>
    <row r="38" spans="2:8" s="2642" customFormat="1" ht="15" customHeight="1">
      <c r="B38" s="2668"/>
      <c r="C38" s="4578" t="s">
        <v>769</v>
      </c>
      <c r="D38" s="4578"/>
      <c r="E38" s="2678" t="s">
        <v>1853</v>
      </c>
      <c r="F38" s="2658"/>
      <c r="G38" s="2658"/>
      <c r="H38" s="2658"/>
    </row>
    <row r="39" spans="2:8" s="2642" customFormat="1" ht="15" customHeight="1">
      <c r="B39" s="2679"/>
      <c r="C39" s="4579" t="s">
        <v>131</v>
      </c>
      <c r="D39" s="4579"/>
      <c r="E39" s="2680" t="s">
        <v>1771</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2561</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2562</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2563</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2564</v>
      </c>
      <c r="J8" s="4596"/>
      <c r="K8" s="4596"/>
      <c r="L8" s="4596"/>
      <c r="M8" s="4596"/>
      <c r="N8" s="4596"/>
      <c r="O8" s="4596"/>
      <c r="P8" s="4596"/>
      <c r="Q8" s="4595" t="s">
        <v>2530</v>
      </c>
      <c r="R8" s="4596"/>
      <c r="S8" s="4596"/>
      <c r="T8" s="4596"/>
      <c r="U8" s="4596"/>
      <c r="V8" s="4596"/>
      <c r="W8" s="4596"/>
      <c r="X8" s="4597"/>
      <c r="Y8" s="4595" t="s">
        <v>2565</v>
      </c>
      <c r="Z8" s="4596"/>
      <c r="AA8" s="4596"/>
      <c r="AB8" s="4596"/>
      <c r="AC8" s="4596"/>
      <c r="AD8" s="4596"/>
      <c r="AE8" s="4596"/>
      <c r="AF8" s="4597"/>
    </row>
    <row r="9" spans="2:40" ht="41.5" customHeight="1">
      <c r="B9" s="4598" t="s">
        <v>1146</v>
      </c>
      <c r="C9" s="4599"/>
      <c r="D9" s="4599"/>
      <c r="E9" s="4599"/>
      <c r="F9" s="4599"/>
      <c r="G9" s="4599"/>
      <c r="H9" s="4600"/>
      <c r="I9" s="4595" t="s">
        <v>2566</v>
      </c>
      <c r="J9" s="4596"/>
      <c r="K9" s="4596"/>
      <c r="L9" s="4596"/>
      <c r="M9" s="4596"/>
      <c r="N9" s="4596"/>
      <c r="O9" s="4596"/>
      <c r="P9" s="4597"/>
      <c r="Q9" s="4595" t="s">
        <v>2566</v>
      </c>
      <c r="R9" s="4596"/>
      <c r="S9" s="4596"/>
      <c r="T9" s="4596"/>
      <c r="U9" s="4596"/>
      <c r="V9" s="4596"/>
      <c r="W9" s="4596"/>
      <c r="X9" s="4597"/>
      <c r="Y9" s="4595" t="s">
        <v>2566</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2567</v>
      </c>
      <c r="Q10" s="2698">
        <v>2024</v>
      </c>
      <c r="R10" s="2698">
        <v>2025</v>
      </c>
      <c r="S10" s="2698">
        <v>2026</v>
      </c>
      <c r="T10" s="2698">
        <v>2027</v>
      </c>
      <c r="U10" s="2698">
        <v>2028</v>
      </c>
      <c r="V10" s="2698">
        <v>2029</v>
      </c>
      <c r="W10" s="2698">
        <v>2030</v>
      </c>
      <c r="X10" s="2471" t="s">
        <v>2567</v>
      </c>
      <c r="Y10" s="2698">
        <v>2024</v>
      </c>
      <c r="Z10" s="2698">
        <v>2025</v>
      </c>
      <c r="AA10" s="2698">
        <v>2026</v>
      </c>
      <c r="AB10" s="2698">
        <v>2027</v>
      </c>
      <c r="AC10" s="2698">
        <v>2028</v>
      </c>
      <c r="AD10" s="2698">
        <v>2029</v>
      </c>
      <c r="AE10" s="2698">
        <v>2030</v>
      </c>
      <c r="AF10" s="2471" t="s">
        <v>2567</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1896</v>
      </c>
      <c r="T11" s="2700" t="s">
        <v>2105</v>
      </c>
      <c r="U11" s="2700" t="s">
        <v>1011</v>
      </c>
      <c r="V11" s="2700" t="s">
        <v>1013</v>
      </c>
      <c r="W11" s="2700" t="s">
        <v>1015</v>
      </c>
      <c r="X11" s="2700" t="s">
        <v>1832</v>
      </c>
      <c r="Y11" s="2700" t="s">
        <v>2386</v>
      </c>
      <c r="Z11" s="2700" t="s">
        <v>1833</v>
      </c>
      <c r="AA11" s="2700" t="s">
        <v>2568</v>
      </c>
      <c r="AB11" s="2700" t="s">
        <v>1834</v>
      </c>
      <c r="AC11" s="2700" t="s">
        <v>2155</v>
      </c>
      <c r="AD11" s="2700" t="s">
        <v>2387</v>
      </c>
      <c r="AE11" s="2700" t="s">
        <v>2569</v>
      </c>
      <c r="AF11" s="2702" t="s">
        <v>2570</v>
      </c>
    </row>
    <row r="12" spans="2:40" ht="17.100000000000001" customHeight="1">
      <c r="B12" s="4601" t="s">
        <v>22</v>
      </c>
      <c r="C12" s="4602"/>
      <c r="D12" s="4533" t="s">
        <v>1148</v>
      </c>
      <c r="E12" s="4533"/>
      <c r="F12" s="4533"/>
      <c r="G12" s="4533"/>
      <c r="H12" s="2478" t="s">
        <v>1838</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1841</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1727</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1729</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1731</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1733</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2443</v>
      </c>
      <c r="G19" s="4521"/>
      <c r="H19" s="2486" t="s">
        <v>1753</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1755</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1756</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2443</v>
      </c>
      <c r="H22" s="2486" t="s">
        <v>1758</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1759</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1761</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2443</v>
      </c>
      <c r="H25" s="2486" t="s">
        <v>1736</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1740</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1851</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1900</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1853</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1855</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1994</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2571</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2447</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2572</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2448</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2449</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1995</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1774</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1776</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1778</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2451</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2452</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2453</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1931</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2454</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2573</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2455</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2456</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1784</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1786</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1788</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257942</v>
      </c>
    </row>
    <row r="12" spans="2:6" ht="12" customHeight="1">
      <c r="B12" s="301"/>
      <c r="C12" s="3744"/>
      <c r="D12" s="3744"/>
      <c r="E12" s="302"/>
      <c r="F12" s="300"/>
    </row>
    <row r="13" spans="2:6" ht="12" customHeight="1">
      <c r="B13" s="3732" t="s">
        <v>581</v>
      </c>
      <c r="C13" s="3733"/>
      <c r="D13" s="3733"/>
      <c r="E13" s="303" t="s">
        <v>102</v>
      </c>
      <c r="F13" s="304">
        <v>257942</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3051</v>
      </c>
    </row>
    <row r="23" spans="2:6" ht="12" customHeight="1">
      <c r="B23" s="320"/>
      <c r="C23" s="321"/>
      <c r="D23" s="322" t="s">
        <v>588</v>
      </c>
      <c r="E23" s="323" t="s">
        <v>442</v>
      </c>
      <c r="F23" s="319">
        <v>7057</v>
      </c>
    </row>
    <row r="24" spans="2:6" ht="12" customHeight="1">
      <c r="B24" s="320"/>
      <c r="C24" s="321"/>
      <c r="D24" s="324" t="s">
        <v>589</v>
      </c>
      <c r="E24" s="323" t="s">
        <v>446</v>
      </c>
      <c r="F24" s="304">
        <v>0</v>
      </c>
    </row>
    <row r="25" spans="2:6" ht="12" customHeight="1">
      <c r="B25" s="320"/>
      <c r="C25" s="321"/>
      <c r="D25" s="324" t="s">
        <v>590</v>
      </c>
      <c r="E25" s="323" t="s">
        <v>450</v>
      </c>
      <c r="F25" s="304">
        <v>55</v>
      </c>
    </row>
    <row r="26" spans="2:6" ht="12" customHeight="1">
      <c r="B26" s="320"/>
      <c r="C26" s="3724" t="s">
        <v>591</v>
      </c>
      <c r="D26" s="3724"/>
      <c r="E26" s="323" t="s">
        <v>194</v>
      </c>
      <c r="F26" s="304">
        <v>10163</v>
      </c>
    </row>
    <row r="27" spans="2:6" ht="12" customHeight="1">
      <c r="B27" s="3727" t="s">
        <v>592</v>
      </c>
      <c r="C27" s="3728"/>
      <c r="D27" s="3728"/>
      <c r="E27" s="325"/>
      <c r="F27" s="307"/>
    </row>
    <row r="28" spans="2:6" ht="12" customHeight="1">
      <c r="B28" s="297"/>
      <c r="C28" s="298"/>
      <c r="D28" s="326" t="s">
        <v>593</v>
      </c>
      <c r="E28" s="299" t="s">
        <v>594</v>
      </c>
      <c r="F28" s="319">
        <v>5363</v>
      </c>
    </row>
    <row r="29" spans="2:6" ht="12" customHeight="1">
      <c r="B29" s="327"/>
      <c r="C29" s="322"/>
      <c r="D29" s="328" t="s">
        <v>595</v>
      </c>
      <c r="E29" s="329" t="s">
        <v>15</v>
      </c>
      <c r="F29" s="304">
        <v>0</v>
      </c>
    </row>
    <row r="30" spans="2:6" ht="12" customHeight="1">
      <c r="B30" s="327"/>
      <c r="C30" s="322"/>
      <c r="D30" s="322" t="s">
        <v>596</v>
      </c>
      <c r="E30" s="330" t="s">
        <v>16</v>
      </c>
      <c r="F30" s="304">
        <v>0</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5363</v>
      </c>
    </row>
    <row r="34" spans="2:6" ht="12" customHeight="1">
      <c r="B34" s="3729" t="s">
        <v>600</v>
      </c>
      <c r="C34" s="3730"/>
      <c r="D34" s="3730"/>
      <c r="E34" s="331"/>
      <c r="F34" s="307"/>
    </row>
    <row r="35" spans="2:6" ht="12" customHeight="1">
      <c r="B35" s="297"/>
      <c r="C35" s="298"/>
      <c r="D35" s="332" t="s">
        <v>601</v>
      </c>
      <c r="E35" s="299" t="s">
        <v>193</v>
      </c>
      <c r="F35" s="307">
        <v>3629</v>
      </c>
    </row>
    <row r="36" spans="2:6" ht="12" customHeight="1">
      <c r="B36" s="327"/>
      <c r="C36" s="322"/>
      <c r="D36" s="324" t="s">
        <v>602</v>
      </c>
      <c r="E36" s="329" t="s">
        <v>460</v>
      </c>
      <c r="F36" s="304">
        <v>0</v>
      </c>
    </row>
    <row r="37" spans="2:6" ht="12" customHeight="1">
      <c r="B37" s="327"/>
      <c r="C37" s="322"/>
      <c r="D37" s="324" t="s">
        <v>603</v>
      </c>
      <c r="E37" s="329" t="s">
        <v>464</v>
      </c>
      <c r="F37" s="304">
        <v>348</v>
      </c>
    </row>
    <row r="38" spans="2:6" ht="12" customHeight="1">
      <c r="B38" s="327"/>
      <c r="C38" s="3724" t="s">
        <v>604</v>
      </c>
      <c r="D38" s="3724"/>
      <c r="E38" s="330" t="s">
        <v>475</v>
      </c>
      <c r="F38" s="304">
        <v>3977</v>
      </c>
    </row>
    <row r="39" spans="2:6" ht="12" customHeight="1">
      <c r="B39" s="3731" t="s">
        <v>605</v>
      </c>
      <c r="C39" s="3724"/>
      <c r="D39" s="3724"/>
      <c r="E39" s="330" t="s">
        <v>528</v>
      </c>
      <c r="F39" s="319">
        <v>3501</v>
      </c>
    </row>
    <row r="40" spans="2:6" ht="12" customHeight="1">
      <c r="B40" s="3746" t="s">
        <v>606</v>
      </c>
      <c r="C40" s="3744"/>
      <c r="D40" s="3744"/>
      <c r="E40" s="333" t="s">
        <v>607</v>
      </c>
      <c r="F40" s="319">
        <v>2608</v>
      </c>
    </row>
    <row r="41" spans="2:6" ht="12" customHeight="1">
      <c r="B41" s="3732" t="s">
        <v>608</v>
      </c>
      <c r="C41" s="3733"/>
      <c r="D41" s="3733"/>
      <c r="E41" s="334" t="s">
        <v>136</v>
      </c>
      <c r="F41" s="304">
        <v>20396</v>
      </c>
    </row>
    <row r="42" spans="2:6" ht="12" customHeight="1">
      <c r="B42" s="297"/>
      <c r="C42" s="3734" t="s">
        <v>609</v>
      </c>
      <c r="D42" s="3734"/>
      <c r="E42" s="335" t="s">
        <v>610</v>
      </c>
      <c r="F42" s="336">
        <v>13597</v>
      </c>
    </row>
    <row r="43" spans="2:6" ht="12" customHeight="1">
      <c r="B43" s="337"/>
      <c r="C43" s="3749"/>
      <c r="D43" s="3749"/>
      <c r="E43" s="338"/>
      <c r="F43" s="339"/>
    </row>
    <row r="44" spans="2:6" ht="12" customHeight="1">
      <c r="B44" s="3732" t="s">
        <v>612</v>
      </c>
      <c r="C44" s="3733"/>
      <c r="D44" s="3733"/>
      <c r="E44" s="340" t="s">
        <v>613</v>
      </c>
      <c r="F44" s="339">
        <v>13597</v>
      </c>
    </row>
    <row r="45" spans="2:6" ht="12" customHeight="1">
      <c r="B45" s="3732" t="s">
        <v>614</v>
      </c>
      <c r="C45" s="3733"/>
      <c r="D45" s="3733"/>
      <c r="E45" s="340" t="s">
        <v>70</v>
      </c>
      <c r="F45" s="341">
        <v>244345</v>
      </c>
    </row>
    <row r="46" spans="2:6" ht="12" customHeight="1">
      <c r="B46" s="3747" t="s">
        <v>615</v>
      </c>
      <c r="C46" s="3748"/>
      <c r="D46" s="3748"/>
      <c r="E46" s="342" t="s">
        <v>564</v>
      </c>
      <c r="F46" s="343">
        <v>1897.05</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2574</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2562</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2575</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2564</v>
      </c>
      <c r="J8" s="4596"/>
      <c r="K8" s="4596"/>
      <c r="L8" s="4596"/>
      <c r="M8" s="4596"/>
      <c r="N8" s="4596"/>
      <c r="O8" s="4596"/>
      <c r="P8" s="4596"/>
      <c r="Q8" s="4595" t="s">
        <v>2530</v>
      </c>
      <c r="R8" s="4596"/>
      <c r="S8" s="4596"/>
      <c r="T8" s="4596"/>
      <c r="U8" s="4596"/>
      <c r="V8" s="4596"/>
      <c r="W8" s="4596"/>
      <c r="X8" s="4597"/>
      <c r="Y8" s="4595" t="s">
        <v>2565</v>
      </c>
      <c r="Z8" s="4596"/>
      <c r="AA8" s="4596"/>
      <c r="AB8" s="4596"/>
      <c r="AC8" s="4596"/>
      <c r="AD8" s="4596"/>
      <c r="AE8" s="4596"/>
      <c r="AF8" s="4597"/>
    </row>
    <row r="9" spans="2:40" ht="33.6" customHeight="1">
      <c r="B9" s="4598" t="s">
        <v>1146</v>
      </c>
      <c r="C9" s="4599"/>
      <c r="D9" s="4599"/>
      <c r="E9" s="4599"/>
      <c r="F9" s="4599"/>
      <c r="G9" s="4599"/>
      <c r="H9" s="4600"/>
      <c r="I9" s="4603" t="s">
        <v>2566</v>
      </c>
      <c r="J9" s="4604"/>
      <c r="K9" s="4604"/>
      <c r="L9" s="4604"/>
      <c r="M9" s="4604"/>
      <c r="N9" s="4604"/>
      <c r="O9" s="4604"/>
      <c r="P9" s="4605"/>
      <c r="Q9" s="4603" t="s">
        <v>2566</v>
      </c>
      <c r="R9" s="4604"/>
      <c r="S9" s="4604"/>
      <c r="T9" s="4604"/>
      <c r="U9" s="4604"/>
      <c r="V9" s="4604"/>
      <c r="W9" s="4604"/>
      <c r="X9" s="4605"/>
      <c r="Y9" s="4603" t="s">
        <v>2566</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2576</v>
      </c>
      <c r="Q10" s="2708">
        <v>2024</v>
      </c>
      <c r="R10" s="2708">
        <v>2025</v>
      </c>
      <c r="S10" s="2708">
        <v>2026</v>
      </c>
      <c r="T10" s="2708">
        <v>2027</v>
      </c>
      <c r="U10" s="2708">
        <v>2028</v>
      </c>
      <c r="V10" s="2708">
        <v>2029</v>
      </c>
      <c r="W10" s="2708">
        <v>2030</v>
      </c>
      <c r="X10" s="2709" t="s">
        <v>2576</v>
      </c>
      <c r="Y10" s="2708">
        <v>2024</v>
      </c>
      <c r="Z10" s="2708">
        <v>2025</v>
      </c>
      <c r="AA10" s="2708">
        <v>2026</v>
      </c>
      <c r="AB10" s="2708">
        <v>2027</v>
      </c>
      <c r="AC10" s="2708">
        <v>2028</v>
      </c>
      <c r="AD10" s="2708">
        <v>2029</v>
      </c>
      <c r="AE10" s="2708">
        <v>2030</v>
      </c>
      <c r="AF10" s="2709" t="s">
        <v>2576</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1896</v>
      </c>
      <c r="T11" s="2700" t="s">
        <v>2105</v>
      </c>
      <c r="U11" s="2700" t="s">
        <v>1011</v>
      </c>
      <c r="V11" s="2700" t="s">
        <v>1013</v>
      </c>
      <c r="W11" s="2700" t="s">
        <v>1015</v>
      </c>
      <c r="X11" s="2700" t="s">
        <v>1832</v>
      </c>
      <c r="Y11" s="2700" t="s">
        <v>2386</v>
      </c>
      <c r="Z11" s="2700" t="s">
        <v>1833</v>
      </c>
      <c r="AA11" s="2700" t="s">
        <v>2568</v>
      </c>
      <c r="AB11" s="2700" t="s">
        <v>1834</v>
      </c>
      <c r="AC11" s="2700" t="s">
        <v>2155</v>
      </c>
      <c r="AD11" s="2700" t="s">
        <v>2387</v>
      </c>
      <c r="AE11" s="2700" t="s">
        <v>2569</v>
      </c>
      <c r="AF11" s="2702" t="s">
        <v>2570</v>
      </c>
    </row>
    <row r="12" spans="2:40" ht="17.100000000000001" customHeight="1">
      <c r="B12" s="4601" t="s">
        <v>22</v>
      </c>
      <c r="C12" s="4602"/>
      <c r="D12" s="4533" t="s">
        <v>1148</v>
      </c>
      <c r="E12" s="4533"/>
      <c r="F12" s="4533"/>
      <c r="G12" s="4533"/>
      <c r="H12" s="2478" t="s">
        <v>1838</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1841</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1727</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1729</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1731</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1733</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2443</v>
      </c>
      <c r="G19" s="4521"/>
      <c r="H19" s="2486" t="s">
        <v>1753</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1755</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1756</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2443</v>
      </c>
      <c r="H22" s="2486" t="s">
        <v>1758</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1759</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1761</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2443</v>
      </c>
      <c r="H25" s="2486" t="s">
        <v>1736</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1740</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1851</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1900</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1853</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1855</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1994</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2571</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2447</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2572</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2448</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2449</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1995</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1774</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1776</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1778</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2451</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2452</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2453</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1931</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2454</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2573</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2455</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2456</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1784</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1786</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1788</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2577</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1556</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2578</v>
      </c>
      <c r="K7" s="2713" t="s">
        <v>47</v>
      </c>
      <c r="L7" s="2713" t="s">
        <v>2579</v>
      </c>
      <c r="M7" s="2713" t="s">
        <v>49</v>
      </c>
      <c r="N7" s="2713" t="s">
        <v>50</v>
      </c>
      <c r="O7" s="2714" t="s">
        <v>51</v>
      </c>
      <c r="P7" s="2714" t="s">
        <v>52</v>
      </c>
      <c r="Q7" s="2714" t="s">
        <v>83</v>
      </c>
      <c r="R7" s="2715" t="s">
        <v>2580</v>
      </c>
      <c r="S7" s="2714" t="s">
        <v>85</v>
      </c>
      <c r="T7" s="2714" t="s">
        <v>2581</v>
      </c>
      <c r="U7" s="2715" t="s">
        <v>87</v>
      </c>
      <c r="V7" s="2714" t="s">
        <v>36</v>
      </c>
      <c r="W7" s="2716" t="s">
        <v>131</v>
      </c>
    </row>
    <row r="8" spans="2:30" s="1797" customFormat="1" ht="15" customHeight="1">
      <c r="B8" s="2717"/>
      <c r="C8" s="2718"/>
      <c r="D8" s="2718"/>
      <c r="E8" s="2718"/>
      <c r="F8" s="2718"/>
      <c r="G8" s="2718"/>
      <c r="H8" s="2718"/>
      <c r="I8" s="2719" t="s">
        <v>2582</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2583</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1838</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1841</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1727</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2403</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1729</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2442</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1733</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1753</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2443</v>
      </c>
      <c r="G20" s="4615"/>
      <c r="H20" s="2751" t="s">
        <v>1755</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1762</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1963</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1759</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2443</v>
      </c>
      <c r="H24" s="2751" t="s">
        <v>1761</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1736</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2295</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1745</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2443</v>
      </c>
      <c r="H28" s="2751" t="s">
        <v>1749</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1765</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1769</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2444</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2443</v>
      </c>
      <c r="G32" s="4615"/>
      <c r="H32" s="2751" t="s">
        <v>2445</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2446</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2172</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2447</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2448</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2449</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1995</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1774</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1776</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1778</v>
      </c>
      <c r="I41" s="2739"/>
      <c r="J41" s="2739"/>
      <c r="K41" s="2739"/>
      <c r="L41" s="2739"/>
      <c r="M41" s="2739"/>
      <c r="N41" s="2739"/>
      <c r="O41" s="2739"/>
      <c r="P41" s="2739"/>
      <c r="Q41" s="2739"/>
      <c r="R41" s="2739"/>
      <c r="S41" s="2739"/>
      <c r="T41" s="2739"/>
      <c r="U41" s="2739"/>
      <c r="V41" s="2739"/>
      <c r="W41" s="2740"/>
    </row>
    <row r="42" spans="2:23" s="2734" customFormat="1" ht="15" customHeight="1">
      <c r="B42" s="4612" t="s">
        <v>2572</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2451</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2452</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2453</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1931</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2454</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2455</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2456</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1784</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1786</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1975</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1790</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1792</v>
      </c>
      <c r="I54" s="2739"/>
      <c r="J54" s="2739"/>
      <c r="K54" s="2739"/>
      <c r="L54" s="2739"/>
      <c r="M54" s="2750"/>
      <c r="N54" s="2739"/>
      <c r="O54" s="2739"/>
      <c r="P54" s="2739"/>
      <c r="Q54" s="2739"/>
      <c r="R54" s="2739"/>
      <c r="S54" s="2739"/>
      <c r="T54" s="2739"/>
      <c r="U54" s="2739"/>
      <c r="V54" s="2739"/>
      <c r="W54" s="2740"/>
    </row>
    <row r="55" spans="2:23" s="2734" customFormat="1" ht="15" customHeight="1">
      <c r="B55" s="4612" t="s">
        <v>2573</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2012</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2459</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2461</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2462</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2463</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1796</v>
      </c>
      <c r="I61" s="2752"/>
      <c r="J61" s="2752"/>
      <c r="K61" s="2752"/>
      <c r="L61" s="2752"/>
      <c r="M61" s="2752"/>
      <c r="N61" s="2752"/>
      <c r="O61" s="2752"/>
      <c r="P61" s="2752"/>
      <c r="Q61" s="2752"/>
      <c r="R61" s="2752"/>
      <c r="S61" s="2752"/>
      <c r="T61" s="2752"/>
      <c r="U61" s="2752"/>
      <c r="V61" s="2752"/>
      <c r="W61" s="2753"/>
    </row>
    <row r="62" spans="2:23" s="2734" customFormat="1" ht="15" customHeight="1">
      <c r="B62" s="4608" t="s">
        <v>2584</v>
      </c>
      <c r="C62" s="4609"/>
      <c r="D62" s="4609"/>
      <c r="E62" s="4609"/>
      <c r="F62" s="4609"/>
      <c r="G62" s="4609"/>
      <c r="H62" s="2751" t="s">
        <v>1806</v>
      </c>
      <c r="I62" s="2739"/>
      <c r="J62" s="2739"/>
      <c r="K62" s="2739"/>
      <c r="L62" s="2739"/>
      <c r="M62" s="2739"/>
      <c r="N62" s="2739"/>
      <c r="O62" s="2739"/>
      <c r="P62" s="2739"/>
      <c r="Q62" s="2739"/>
      <c r="R62" s="2739"/>
      <c r="S62" s="2739"/>
      <c r="T62" s="2739"/>
      <c r="U62" s="2739"/>
      <c r="V62" s="2739"/>
      <c r="W62" s="2740"/>
    </row>
    <row r="63" spans="2:23" s="2734" customFormat="1" ht="15" customHeight="1">
      <c r="B63" s="4608" t="s">
        <v>2585</v>
      </c>
      <c r="C63" s="4609"/>
      <c r="D63" s="4609"/>
      <c r="E63" s="4609"/>
      <c r="F63" s="4609"/>
      <c r="G63" s="4609"/>
      <c r="H63" s="2751" t="s">
        <v>1808</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1816</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2586</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2587</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1556</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2588</v>
      </c>
      <c r="J7" s="2786" t="s">
        <v>2589</v>
      </c>
      <c r="K7" s="2786" t="s">
        <v>47</v>
      </c>
      <c r="L7" s="2786" t="s">
        <v>133</v>
      </c>
      <c r="M7" s="2786" t="s">
        <v>49</v>
      </c>
      <c r="N7" s="2786" t="s">
        <v>50</v>
      </c>
      <c r="O7" s="237" t="s">
        <v>51</v>
      </c>
      <c r="P7" s="237" t="s">
        <v>52</v>
      </c>
      <c r="Q7" s="237" t="s">
        <v>83</v>
      </c>
      <c r="R7" s="2787" t="s">
        <v>42</v>
      </c>
      <c r="S7" s="237" t="s">
        <v>85</v>
      </c>
      <c r="T7" s="237" t="s">
        <v>2581</v>
      </c>
      <c r="U7" s="2787" t="s">
        <v>87</v>
      </c>
      <c r="V7" s="237" t="s">
        <v>36</v>
      </c>
      <c r="W7" s="2788" t="s">
        <v>131</v>
      </c>
    </row>
    <row r="8" spans="2:30" s="2785" customFormat="1" ht="15" customHeight="1">
      <c r="B8" s="2789"/>
      <c r="C8" s="235"/>
      <c r="D8" s="235"/>
      <c r="E8" s="235"/>
      <c r="F8" s="235"/>
      <c r="G8" s="235"/>
      <c r="H8" s="235"/>
      <c r="I8" s="2790" t="s">
        <v>89</v>
      </c>
      <c r="J8" s="2791" t="s">
        <v>2590</v>
      </c>
      <c r="K8" s="2791"/>
      <c r="L8" s="2791"/>
      <c r="M8" s="2791"/>
      <c r="N8" s="2791"/>
      <c r="O8" s="2792"/>
      <c r="P8" s="2792"/>
      <c r="Q8" s="2792"/>
      <c r="R8" s="2793" t="s">
        <v>2591</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1838</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1841</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1727</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2403</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1729</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2442</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1733</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1753</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2443</v>
      </c>
      <c r="G19" s="4642"/>
      <c r="H19" s="1756" t="s">
        <v>1755</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1762</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1963</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1759</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2443</v>
      </c>
      <c r="H23" s="1756" t="s">
        <v>1761</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1736</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2295</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1745</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2443</v>
      </c>
      <c r="H27" s="1756" t="s">
        <v>1749</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1765</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1769</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2444</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2443</v>
      </c>
      <c r="G31" s="4642"/>
      <c r="H31" s="1756" t="s">
        <v>2445</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2446</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2172</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2447</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2448</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2449</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1995</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1774</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1776</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1778</v>
      </c>
      <c r="I40" s="2801"/>
      <c r="J40" s="2801"/>
      <c r="K40" s="2801"/>
      <c r="L40" s="2801"/>
      <c r="M40" s="2801"/>
      <c r="N40" s="2801"/>
      <c r="O40" s="2801"/>
      <c r="P40" s="2801"/>
      <c r="Q40" s="2801"/>
      <c r="R40" s="2801"/>
      <c r="S40" s="2801"/>
      <c r="T40" s="2801"/>
      <c r="U40" s="2801"/>
      <c r="V40" s="2801"/>
      <c r="W40" s="2802"/>
    </row>
    <row r="41" spans="2:23" s="2785" customFormat="1" ht="15" customHeight="1">
      <c r="B41" s="4654" t="s">
        <v>2572</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2451</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2452</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2453</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1931</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2454</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2455</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2456</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1784</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1786</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1975</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1790</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1792</v>
      </c>
      <c r="I53" s="2801"/>
      <c r="J53" s="2801"/>
      <c r="K53" s="2801"/>
      <c r="L53" s="2801"/>
      <c r="M53" s="2814"/>
      <c r="N53" s="2801"/>
      <c r="O53" s="2801"/>
      <c r="P53" s="2801"/>
      <c r="Q53" s="2801"/>
      <c r="R53" s="2801"/>
      <c r="S53" s="2801"/>
      <c r="T53" s="2801"/>
      <c r="U53" s="2801"/>
      <c r="V53" s="2801"/>
      <c r="W53" s="2802"/>
    </row>
    <row r="54" spans="2:23" s="2785" customFormat="1" ht="15" customHeight="1">
      <c r="B54" s="4654" t="s">
        <v>2573</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2012</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2459</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2461</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2462</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2463</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1796</v>
      </c>
      <c r="I60" s="2816"/>
      <c r="J60" s="2816"/>
      <c r="K60" s="2816"/>
      <c r="L60" s="2816"/>
      <c r="M60" s="2816"/>
      <c r="N60" s="2816"/>
      <c r="O60" s="2816"/>
      <c r="P60" s="2816"/>
      <c r="Q60" s="2816"/>
      <c r="R60" s="2816"/>
      <c r="S60" s="2816"/>
      <c r="T60" s="2816"/>
      <c r="U60" s="2816"/>
      <c r="V60" s="2816"/>
      <c r="W60" s="2817"/>
    </row>
    <row r="61" spans="2:23" s="2785" customFormat="1" ht="15" customHeight="1">
      <c r="B61" s="4645" t="s">
        <v>2584</v>
      </c>
      <c r="C61" s="4646"/>
      <c r="D61" s="4646"/>
      <c r="E61" s="4646"/>
      <c r="F61" s="4646"/>
      <c r="G61" s="4646"/>
      <c r="H61" s="1756" t="s">
        <v>1806</v>
      </c>
      <c r="I61" s="2801"/>
      <c r="J61" s="2801"/>
      <c r="K61" s="2801"/>
      <c r="L61" s="2801"/>
      <c r="M61" s="2801"/>
      <c r="N61" s="2801"/>
      <c r="O61" s="2801"/>
      <c r="P61" s="2801"/>
      <c r="Q61" s="2801"/>
      <c r="R61" s="2801"/>
      <c r="S61" s="2801"/>
      <c r="T61" s="2801"/>
      <c r="U61" s="2801"/>
      <c r="V61" s="2801"/>
      <c r="W61" s="2802"/>
    </row>
    <row r="62" spans="2:23" s="2785" customFormat="1" ht="15" customHeight="1">
      <c r="B62" s="4645" t="s">
        <v>2585</v>
      </c>
      <c r="C62" s="4646"/>
      <c r="D62" s="4646"/>
      <c r="E62" s="4646"/>
      <c r="F62" s="4646"/>
      <c r="G62" s="4646"/>
      <c r="H62" s="1756" t="s">
        <v>1808</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1816</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2592</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2589</v>
      </c>
      <c r="K7" s="2842" t="s">
        <v>47</v>
      </c>
      <c r="L7" s="2842" t="s">
        <v>133</v>
      </c>
      <c r="M7" s="2842" t="s">
        <v>49</v>
      </c>
      <c r="N7" s="2842" t="s">
        <v>50</v>
      </c>
      <c r="O7" s="2843" t="s">
        <v>51</v>
      </c>
      <c r="P7" s="2843" t="s">
        <v>52</v>
      </c>
      <c r="Q7" s="2843" t="s">
        <v>83</v>
      </c>
      <c r="R7" s="2844" t="s">
        <v>2580</v>
      </c>
      <c r="S7" s="2843" t="s">
        <v>85</v>
      </c>
      <c r="T7" s="2843" t="s">
        <v>2581</v>
      </c>
      <c r="U7" s="2844" t="s">
        <v>87</v>
      </c>
      <c r="V7" s="2843" t="s">
        <v>36</v>
      </c>
      <c r="W7" s="2845" t="s">
        <v>131</v>
      </c>
    </row>
    <row r="8" spans="2:30" s="2841" customFormat="1" ht="15" customHeight="1">
      <c r="B8" s="2789"/>
      <c r="C8" s="235"/>
      <c r="D8" s="235"/>
      <c r="E8" s="235"/>
      <c r="F8" s="235"/>
      <c r="G8" s="235"/>
      <c r="H8" s="235"/>
      <c r="I8" s="2846" t="s">
        <v>89</v>
      </c>
      <c r="J8" s="2846" t="s">
        <v>2590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2593</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1838</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1841</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1727</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2403</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1729</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2442</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1733</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1753</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2443</v>
      </c>
      <c r="G19" s="4662"/>
      <c r="H19" s="1756" t="s">
        <v>1755</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1762</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1963</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1759</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2443</v>
      </c>
      <c r="H23" s="1756" t="s">
        <v>1761</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1736</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2295</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1745</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2443</v>
      </c>
      <c r="H27" s="1756" t="s">
        <v>1749</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1765</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1769</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2444</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2443</v>
      </c>
      <c r="G31" s="4662"/>
      <c r="H31" s="1756" t="s">
        <v>2445</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2446</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2172</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2447</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2448</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2449</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1995</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1774</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1776</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1778</v>
      </c>
      <c r="I40" s="2856"/>
      <c r="J40" s="2856"/>
      <c r="K40" s="2856"/>
      <c r="L40" s="2856"/>
      <c r="M40" s="2856"/>
      <c r="N40" s="2856"/>
      <c r="O40" s="2856"/>
      <c r="P40" s="2856"/>
      <c r="Q40" s="2856"/>
      <c r="R40" s="2856"/>
      <c r="S40" s="2856"/>
      <c r="T40" s="2856"/>
      <c r="U40" s="2856"/>
      <c r="V40" s="2856"/>
      <c r="W40" s="2857"/>
    </row>
    <row r="41" spans="2:23" s="2841" customFormat="1" ht="15" customHeight="1">
      <c r="B41" s="4679" t="s">
        <v>2572</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2451</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2452</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2453</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1931</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2454</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2455</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2456</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1784</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1786</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1975</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1790</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1792</v>
      </c>
      <c r="I53" s="2856"/>
      <c r="J53" s="2856"/>
      <c r="K53" s="2856"/>
      <c r="L53" s="2856"/>
      <c r="M53" s="2866"/>
      <c r="N53" s="2856"/>
      <c r="O53" s="2856"/>
      <c r="P53" s="2856"/>
      <c r="Q53" s="2856"/>
      <c r="R53" s="2856"/>
      <c r="S53" s="2856"/>
      <c r="T53" s="2856"/>
      <c r="U53" s="2856"/>
      <c r="V53" s="2856"/>
      <c r="W53" s="2857"/>
    </row>
    <row r="54" spans="2:23" s="2841" customFormat="1" ht="15" customHeight="1">
      <c r="B54" s="4679" t="s">
        <v>2573</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2012</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2459</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2461</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2462</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2463</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1796</v>
      </c>
      <c r="I60" s="2867"/>
      <c r="J60" s="2867"/>
      <c r="K60" s="2867"/>
      <c r="L60" s="2867"/>
      <c r="M60" s="2867"/>
      <c r="N60" s="2867"/>
      <c r="O60" s="2867"/>
      <c r="P60" s="2867"/>
      <c r="Q60" s="2867"/>
      <c r="R60" s="2867"/>
      <c r="S60" s="2867"/>
      <c r="T60" s="2867"/>
      <c r="U60" s="2867"/>
      <c r="V60" s="2867"/>
      <c r="W60" s="2868"/>
    </row>
    <row r="61" spans="2:23" s="2841" customFormat="1" ht="15" customHeight="1">
      <c r="B61" s="4683" t="s">
        <v>2594</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2595</v>
      </c>
      <c r="D62" s="4685"/>
      <c r="E62" s="4685"/>
      <c r="F62" s="4685"/>
      <c r="G62" s="4685"/>
      <c r="H62" s="1755" t="s">
        <v>1806</v>
      </c>
      <c r="I62" s="2867"/>
      <c r="J62" s="2867"/>
      <c r="K62" s="2867"/>
      <c r="L62" s="2867"/>
      <c r="M62" s="2867"/>
      <c r="N62" s="2867"/>
      <c r="O62" s="2867"/>
      <c r="P62" s="2867"/>
      <c r="Q62" s="2867"/>
      <c r="R62" s="2867"/>
      <c r="S62" s="2867"/>
      <c r="T62" s="2867"/>
      <c r="U62" s="2867"/>
      <c r="V62" s="2867"/>
      <c r="W62" s="2868"/>
    </row>
    <row r="63" spans="2:23" s="2841" customFormat="1" ht="15" customHeight="1">
      <c r="B63" s="4683" t="s">
        <v>2594</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2596</v>
      </c>
      <c r="D64" s="4685"/>
      <c r="E64" s="4685"/>
      <c r="F64" s="4685"/>
      <c r="G64" s="4685"/>
      <c r="H64" s="1755" t="s">
        <v>1808</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1816</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2597</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1556</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2588</v>
      </c>
      <c r="J7" s="2786" t="s">
        <v>2589</v>
      </c>
      <c r="K7" s="2786" t="s">
        <v>47</v>
      </c>
      <c r="L7" s="2786" t="s">
        <v>2579</v>
      </c>
      <c r="M7" s="2786" t="s">
        <v>49</v>
      </c>
      <c r="N7" s="2786" t="s">
        <v>50</v>
      </c>
      <c r="O7" s="237" t="s">
        <v>51</v>
      </c>
      <c r="P7" s="237" t="s">
        <v>52</v>
      </c>
      <c r="Q7" s="237" t="s">
        <v>83</v>
      </c>
      <c r="R7" s="2787" t="s">
        <v>2580</v>
      </c>
      <c r="S7" s="237" t="s">
        <v>85</v>
      </c>
      <c r="T7" s="237" t="s">
        <v>2581</v>
      </c>
      <c r="U7" s="2787" t="s">
        <v>87</v>
      </c>
      <c r="V7" s="237" t="s">
        <v>36</v>
      </c>
      <c r="W7" s="2788" t="s">
        <v>131</v>
      </c>
    </row>
    <row r="8" spans="2:30" s="1797" customFormat="1" ht="15" customHeight="1">
      <c r="B8" s="2789"/>
      <c r="C8" s="235"/>
      <c r="D8" s="235"/>
      <c r="E8" s="235"/>
      <c r="F8" s="235"/>
      <c r="G8" s="235"/>
      <c r="H8" s="235"/>
      <c r="I8" s="2791" t="s">
        <v>89</v>
      </c>
      <c r="J8" s="2791" t="s">
        <v>2590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2598</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1838</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1841</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1727</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2403</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1729</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2442</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1733</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1753</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2443</v>
      </c>
      <c r="G19" s="4697"/>
      <c r="H19" s="1756" t="s">
        <v>1755</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1762</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1963</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1759</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2443</v>
      </c>
      <c r="H23" s="1756" t="s">
        <v>1761</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1736</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2295</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1745</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2443</v>
      </c>
      <c r="H27" s="1756" t="s">
        <v>1749</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1765</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1769</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2444</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2443</v>
      </c>
      <c r="G31" s="4697"/>
      <c r="H31" s="1756" t="s">
        <v>2445</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2446</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2172</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2447</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2448</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2449</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1995</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1774</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1776</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1778</v>
      </c>
      <c r="I40" s="2888"/>
      <c r="J40" s="2888"/>
      <c r="K40" s="2888"/>
      <c r="L40" s="2888"/>
      <c r="M40" s="2888"/>
      <c r="N40" s="2888"/>
      <c r="O40" s="2888"/>
      <c r="P40" s="2888"/>
      <c r="Q40" s="2888"/>
      <c r="R40" s="2888"/>
      <c r="S40" s="2888"/>
      <c r="T40" s="2888"/>
      <c r="U40" s="2888"/>
      <c r="V40" s="2888"/>
      <c r="W40" s="2889"/>
    </row>
    <row r="41" spans="2:23" s="1797" customFormat="1" ht="15" customHeight="1">
      <c r="B41" s="4694" t="s">
        <v>2572</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2451</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2452</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2453</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1931</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2454</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2455</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2456</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1784</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1786</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1975</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1790</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1792</v>
      </c>
      <c r="I53" s="2888"/>
      <c r="J53" s="2888"/>
      <c r="K53" s="2888"/>
      <c r="L53" s="2888"/>
      <c r="M53" s="2897"/>
      <c r="N53" s="2888"/>
      <c r="O53" s="2888"/>
      <c r="P53" s="2888"/>
      <c r="Q53" s="2888"/>
      <c r="R53" s="2888"/>
      <c r="S53" s="2888"/>
      <c r="T53" s="2888"/>
      <c r="U53" s="2888"/>
      <c r="V53" s="2888"/>
      <c r="W53" s="2889"/>
    </row>
    <row r="54" spans="2:23" s="1797" customFormat="1" ht="15" customHeight="1">
      <c r="B54" s="4694" t="s">
        <v>2573</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2012</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2459</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2461</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2462</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2463</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1796</v>
      </c>
      <c r="I60" s="2898"/>
      <c r="J60" s="2898"/>
      <c r="K60" s="2898"/>
      <c r="L60" s="2898"/>
      <c r="M60" s="2898"/>
      <c r="N60" s="2898"/>
      <c r="O60" s="2898"/>
      <c r="P60" s="2898"/>
      <c r="Q60" s="2898"/>
      <c r="R60" s="2898"/>
      <c r="S60" s="2898"/>
      <c r="T60" s="2898"/>
      <c r="U60" s="2898"/>
      <c r="V60" s="2898"/>
      <c r="W60" s="2899"/>
    </row>
    <row r="61" spans="2:23" s="1797" customFormat="1" ht="15" customHeight="1">
      <c r="B61" s="4692" t="s">
        <v>2599</v>
      </c>
      <c r="C61" s="4693"/>
      <c r="D61" s="4693"/>
      <c r="E61" s="4693"/>
      <c r="F61" s="4693"/>
      <c r="G61" s="4693"/>
      <c r="H61" s="1756" t="s">
        <v>1806</v>
      </c>
      <c r="I61" s="2888"/>
      <c r="J61" s="2888"/>
      <c r="K61" s="2888"/>
      <c r="L61" s="2888"/>
      <c r="M61" s="2888"/>
      <c r="N61" s="2888"/>
      <c r="O61" s="2888"/>
      <c r="P61" s="2888"/>
      <c r="Q61" s="2888"/>
      <c r="R61" s="2888"/>
      <c r="S61" s="2888"/>
      <c r="T61" s="2888"/>
      <c r="U61" s="2888"/>
      <c r="V61" s="2888"/>
      <c r="W61" s="2889"/>
    </row>
    <row r="62" spans="2:23" s="1797" customFormat="1" ht="15" customHeight="1">
      <c r="B62" s="4692" t="s">
        <v>2600</v>
      </c>
      <c r="C62" s="4693"/>
      <c r="D62" s="4693"/>
      <c r="E62" s="4693"/>
      <c r="F62" s="4693"/>
      <c r="G62" s="4693"/>
      <c r="H62" s="1756" t="s">
        <v>1808</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1816</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1418</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2601</v>
      </c>
      <c r="F6" s="4198"/>
      <c r="G6" s="4198"/>
      <c r="H6" s="4198"/>
      <c r="I6" s="4198"/>
      <c r="J6" s="4198"/>
      <c r="K6" s="4198"/>
      <c r="L6" s="4198"/>
      <c r="M6" s="1646"/>
      <c r="N6" s="1646"/>
      <c r="O6" s="1646"/>
      <c r="P6" s="1646"/>
      <c r="Q6" s="1646"/>
    </row>
    <row r="7" spans="2:17">
      <c r="B7" s="4198" t="s">
        <v>1556</v>
      </c>
      <c r="C7" s="4198"/>
      <c r="D7" s="4198"/>
      <c r="E7" s="4198"/>
      <c r="F7" s="4198"/>
      <c r="G7" s="4198"/>
      <c r="H7" s="4198"/>
      <c r="I7" s="4198"/>
      <c r="J7" s="4198"/>
      <c r="K7" s="4198"/>
      <c r="L7" s="4198"/>
      <c r="M7" s="4198"/>
      <c r="N7" s="4198"/>
    </row>
    <row r="9" spans="2:17" ht="15" customHeight="1">
      <c r="B9" s="2244"/>
      <c r="C9" s="2245"/>
      <c r="D9" s="4707" t="s">
        <v>2602</v>
      </c>
      <c r="E9" s="4708"/>
      <c r="F9" s="4708"/>
      <c r="G9" s="4708"/>
      <c r="H9" s="4709"/>
      <c r="I9" s="4710" t="s">
        <v>2603</v>
      </c>
      <c r="J9" s="4711"/>
      <c r="K9" s="4711"/>
      <c r="L9" s="4711"/>
      <c r="M9" s="4711"/>
      <c r="N9" s="2907" t="s">
        <v>2369</v>
      </c>
    </row>
    <row r="10" spans="2:17" ht="15" customHeight="1">
      <c r="B10" s="4705"/>
      <c r="C10" s="4706"/>
      <c r="D10" s="1651" t="s">
        <v>1423</v>
      </c>
      <c r="E10" s="1651" t="s">
        <v>1424</v>
      </c>
      <c r="F10" s="1651" t="s">
        <v>1425</v>
      </c>
      <c r="G10" s="1662" t="s">
        <v>1426</v>
      </c>
      <c r="H10" s="1651" t="s">
        <v>131</v>
      </c>
      <c r="I10" s="1651" t="s">
        <v>1423</v>
      </c>
      <c r="J10" s="1651" t="s">
        <v>1424</v>
      </c>
      <c r="K10" s="1651" t="s">
        <v>1425</v>
      </c>
      <c r="L10" s="1662" t="s">
        <v>1426</v>
      </c>
      <c r="M10" s="1651" t="s">
        <v>131</v>
      </c>
      <c r="N10" s="2908" t="s">
        <v>2604</v>
      </c>
    </row>
    <row r="11" spans="2:17" ht="15" customHeight="1">
      <c r="B11" s="4703" t="s">
        <v>2554</v>
      </c>
      <c r="C11" s="4704"/>
      <c r="D11" s="1651"/>
      <c r="E11" s="1651"/>
      <c r="F11" s="1651"/>
      <c r="G11" s="1651"/>
      <c r="H11" s="1651"/>
      <c r="I11" s="1651"/>
      <c r="J11" s="1651"/>
      <c r="K11" s="1651"/>
      <c r="L11" s="1651"/>
      <c r="M11" s="1651"/>
      <c r="N11" s="2908" t="s">
        <v>2437</v>
      </c>
    </row>
    <row r="12" spans="2:17" ht="15" customHeight="1">
      <c r="B12" s="2909"/>
      <c r="C12" s="2910"/>
      <c r="D12" s="1651"/>
      <c r="E12" s="1651"/>
      <c r="F12" s="1651"/>
      <c r="G12" s="1651"/>
      <c r="H12" s="1651"/>
      <c r="I12" s="1651"/>
      <c r="J12" s="1651"/>
      <c r="K12" s="1651"/>
      <c r="L12" s="1651"/>
      <c r="M12" s="1651"/>
      <c r="N12" s="2908" t="s">
        <v>2439</v>
      </c>
    </row>
    <row r="13" spans="2:17" ht="15" customHeight="1">
      <c r="B13" s="2909"/>
      <c r="C13" s="2910"/>
      <c r="D13" s="1651"/>
      <c r="E13" s="1651"/>
      <c r="F13" s="1651"/>
      <c r="G13" s="1651"/>
      <c r="H13" s="1651"/>
      <c r="I13" s="1651"/>
      <c r="J13" s="1651"/>
      <c r="K13" s="1651"/>
      <c r="L13" s="1651"/>
      <c r="M13" s="1651"/>
      <c r="N13" s="2908" t="s">
        <v>2440</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14027</v>
      </c>
      <c r="E19" s="2919">
        <v>0</v>
      </c>
      <c r="F19" s="2919">
        <v>1897</v>
      </c>
      <c r="G19" s="2919">
        <v>0</v>
      </c>
      <c r="H19" s="2919">
        <v>15924</v>
      </c>
      <c r="I19" s="2919">
        <v>5831</v>
      </c>
      <c r="J19" s="2919">
        <v>0</v>
      </c>
      <c r="K19" s="2919">
        <v>551</v>
      </c>
      <c r="L19" s="2919">
        <v>0</v>
      </c>
      <c r="M19" s="2919">
        <v>6382</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2605</v>
      </c>
      <c r="E5" s="4198"/>
      <c r="F5" s="4198"/>
      <c r="G5" s="4198"/>
      <c r="H5" s="4198"/>
      <c r="I5" s="4198"/>
      <c r="J5" s="4198"/>
      <c r="K5" s="1646"/>
      <c r="L5" s="1646"/>
      <c r="M5" s="1646"/>
      <c r="N5" s="1646"/>
    </row>
    <row r="6" spans="2:14" ht="15" customHeight="1">
      <c r="D6" s="4198" t="s">
        <v>1556</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2530</v>
      </c>
      <c r="E8" s="4708"/>
      <c r="F8" s="4708"/>
      <c r="G8" s="4708"/>
      <c r="H8" s="4709"/>
      <c r="I8" s="4712" t="s">
        <v>2565</v>
      </c>
      <c r="J8" s="4712"/>
      <c r="K8" s="4712"/>
      <c r="L8" s="4713"/>
    </row>
    <row r="9" spans="2:14" ht="15" customHeight="1">
      <c r="B9" s="2257"/>
      <c r="C9" s="2150"/>
      <c r="D9" s="4714" t="s">
        <v>2606</v>
      </c>
      <c r="E9" s="4209"/>
      <c r="F9" s="4210"/>
      <c r="G9" s="2922" t="s">
        <v>2480</v>
      </c>
      <c r="H9" s="2922" t="s">
        <v>2480</v>
      </c>
      <c r="I9" s="2923" t="s">
        <v>2082</v>
      </c>
      <c r="J9" s="2923" t="s">
        <v>2082</v>
      </c>
      <c r="K9" s="2420" t="s">
        <v>2480</v>
      </c>
      <c r="L9" s="2420" t="s">
        <v>2480</v>
      </c>
    </row>
    <row r="10" spans="2:14" ht="15" customHeight="1">
      <c r="B10" s="2924" t="s">
        <v>1428</v>
      </c>
      <c r="C10" s="2252"/>
      <c r="D10" s="2925" t="s">
        <v>2417</v>
      </c>
      <c r="E10" s="2925" t="s">
        <v>2418</v>
      </c>
      <c r="F10" s="2426" t="s">
        <v>2607</v>
      </c>
      <c r="G10" s="2926" t="s">
        <v>2608</v>
      </c>
      <c r="H10" s="2926" t="s">
        <v>2609</v>
      </c>
      <c r="I10" s="2925" t="s">
        <v>2610</v>
      </c>
      <c r="J10" s="2472" t="s">
        <v>2419</v>
      </c>
      <c r="K10" s="2425" t="s">
        <v>2608</v>
      </c>
      <c r="L10" s="2425" t="s">
        <v>2609</v>
      </c>
    </row>
    <row r="11" spans="2:14" ht="15" customHeight="1">
      <c r="B11" s="2924"/>
      <c r="C11" s="2252"/>
      <c r="D11" s="2925" t="s">
        <v>2425</v>
      </c>
      <c r="E11" s="2925" t="s">
        <v>2611</v>
      </c>
      <c r="F11" s="2427" t="s">
        <v>2612</v>
      </c>
      <c r="G11" s="2926" t="s">
        <v>2613</v>
      </c>
      <c r="J11" s="2925" t="s">
        <v>512</v>
      </c>
      <c r="K11" s="2425" t="s">
        <v>2613</v>
      </c>
      <c r="L11" s="2927"/>
    </row>
    <row r="12" spans="2:14" ht="15" customHeight="1">
      <c r="B12" s="2924"/>
      <c r="C12" s="2252"/>
      <c r="D12" s="2925" t="s">
        <v>732</v>
      </c>
      <c r="E12" s="2925" t="s">
        <v>2436</v>
      </c>
      <c r="F12" s="2427" t="s">
        <v>2384</v>
      </c>
      <c r="H12" s="2926"/>
      <c r="I12" s="2925"/>
      <c r="J12" s="2925"/>
      <c r="L12" s="2425"/>
    </row>
    <row r="13" spans="2:14" ht="15" customHeight="1">
      <c r="B13" s="2924"/>
      <c r="C13" s="2252"/>
      <c r="D13" s="2925"/>
      <c r="E13" s="2925" t="s">
        <v>2614</v>
      </c>
      <c r="F13" s="2427" t="s">
        <v>2385</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1832</v>
      </c>
      <c r="L14" s="2930" t="s">
        <v>2615</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2616</v>
      </c>
      <c r="C18" s="1607" t="s">
        <v>194</v>
      </c>
      <c r="D18" s="2917"/>
      <c r="E18" s="2917"/>
      <c r="F18" s="2917"/>
      <c r="G18" s="1616"/>
      <c r="H18" s="1616"/>
      <c r="I18" s="2917"/>
      <c r="J18" s="2917"/>
      <c r="K18" s="1616"/>
      <c r="L18" s="1616"/>
    </row>
    <row r="19" spans="2:12" ht="22.5" customHeight="1">
      <c r="B19" s="2939" t="s">
        <v>1446</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2617</v>
      </c>
      <c r="C4" s="2241"/>
      <c r="F4" s="4718" t="s">
        <v>2618</v>
      </c>
      <c r="G4" s="4718"/>
      <c r="H4" s="4718"/>
      <c r="I4" s="4718"/>
      <c r="J4" s="4718"/>
      <c r="K4" s="4718"/>
      <c r="L4" s="4718"/>
      <c r="M4" s="4718"/>
      <c r="N4" s="4718"/>
      <c r="O4" s="204"/>
      <c r="P4" s="204"/>
      <c r="Q4" s="204"/>
    </row>
    <row r="5" spans="2:17" ht="13.8">
      <c r="B5" s="2218" t="s">
        <v>538</v>
      </c>
      <c r="C5" s="2241"/>
      <c r="F5" s="4628" t="s">
        <v>2619</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2364</v>
      </c>
      <c r="E7" s="4722"/>
      <c r="F7" s="4722"/>
      <c r="G7" s="4723"/>
      <c r="H7" s="2953" t="s">
        <v>1942</v>
      </c>
      <c r="I7" s="4719" t="s">
        <v>2365</v>
      </c>
      <c r="J7" s="4720"/>
      <c r="K7" s="2953" t="s">
        <v>2470</v>
      </c>
      <c r="L7" s="4715" t="s">
        <v>2366</v>
      </c>
      <c r="M7" s="4716"/>
      <c r="N7" s="4717"/>
    </row>
    <row r="8" spans="2:17" s="2954" customFormat="1" ht="15" customHeight="1">
      <c r="B8" s="2955" t="s">
        <v>2620</v>
      </c>
      <c r="C8" s="2956"/>
      <c r="D8" s="2957" t="s">
        <v>2417</v>
      </c>
      <c r="E8" s="2958" t="s">
        <v>2418</v>
      </c>
      <c r="F8" s="2958" t="s">
        <v>2369</v>
      </c>
      <c r="G8" s="2958" t="s">
        <v>131</v>
      </c>
      <c r="H8" s="2959" t="s">
        <v>2608</v>
      </c>
      <c r="I8" s="2959" t="s">
        <v>2370</v>
      </c>
      <c r="J8" s="2959" t="s">
        <v>2621</v>
      </c>
      <c r="K8" s="2959" t="s">
        <v>2622</v>
      </c>
      <c r="L8" s="2953" t="s">
        <v>2470</v>
      </c>
      <c r="M8" s="2953" t="s">
        <v>2470</v>
      </c>
      <c r="N8" s="2953" t="s">
        <v>702</v>
      </c>
    </row>
    <row r="9" spans="2:17" s="2954" customFormat="1" ht="15" customHeight="1">
      <c r="B9" s="2955"/>
      <c r="C9" s="2956"/>
      <c r="D9" s="2957" t="s">
        <v>1142</v>
      </c>
      <c r="E9" s="2958" t="s">
        <v>2623</v>
      </c>
      <c r="F9" s="2958" t="s">
        <v>2427</v>
      </c>
      <c r="G9" s="2958" t="s">
        <v>2624</v>
      </c>
      <c r="H9" s="2959" t="s">
        <v>2613</v>
      </c>
      <c r="I9" s="2959"/>
      <c r="J9" s="2959" t="s">
        <v>2625</v>
      </c>
      <c r="K9" s="2959" t="s">
        <v>2626</v>
      </c>
      <c r="L9" s="2959" t="s">
        <v>2344</v>
      </c>
      <c r="M9" s="2959" t="s">
        <v>1132</v>
      </c>
      <c r="N9" s="2959" t="s">
        <v>2344</v>
      </c>
    </row>
    <row r="10" spans="2:17" s="2954" customFormat="1" ht="15" customHeight="1">
      <c r="B10" s="2955"/>
      <c r="C10" s="2956"/>
      <c r="D10" s="2957" t="s">
        <v>2627</v>
      </c>
      <c r="E10" s="2958" t="s">
        <v>2628</v>
      </c>
      <c r="F10" s="2958" t="s">
        <v>2433</v>
      </c>
      <c r="G10" s="2958"/>
      <c r="I10" s="2959"/>
      <c r="J10" s="2959"/>
      <c r="K10" s="2959" t="s">
        <v>2629</v>
      </c>
      <c r="L10" s="2959"/>
      <c r="M10" s="2959"/>
      <c r="N10" s="2959"/>
    </row>
    <row r="11" spans="2:17" s="2954" customFormat="1" ht="15" customHeight="1">
      <c r="B11" s="2955"/>
      <c r="C11" s="2956"/>
      <c r="D11" s="2957"/>
      <c r="E11" s="2958" t="s">
        <v>2630</v>
      </c>
      <c r="F11" s="2958" t="s">
        <v>2437</v>
      </c>
      <c r="G11" s="2958"/>
      <c r="H11" s="2959"/>
      <c r="I11" s="2959"/>
      <c r="J11" s="2959"/>
      <c r="K11" s="2959" t="s">
        <v>131</v>
      </c>
      <c r="L11" s="2959"/>
      <c r="M11" s="2959"/>
      <c r="N11" s="2959"/>
    </row>
    <row r="12" spans="2:17" s="2954" customFormat="1" ht="15" customHeight="1">
      <c r="B12" s="2955"/>
      <c r="C12" s="2956"/>
      <c r="D12" s="2957"/>
      <c r="E12" s="2958" t="s">
        <v>2631</v>
      </c>
      <c r="F12" s="2958" t="s">
        <v>2439</v>
      </c>
      <c r="G12" s="2958"/>
      <c r="H12" s="2959"/>
      <c r="I12" s="2959"/>
      <c r="J12" s="2959"/>
      <c r="K12" s="2959" t="s">
        <v>2632</v>
      </c>
      <c r="L12" s="2959"/>
      <c r="M12" s="2959"/>
      <c r="N12" s="2959"/>
    </row>
    <row r="13" spans="2:17" s="2954" customFormat="1" ht="15" customHeight="1">
      <c r="B13" s="2955"/>
      <c r="C13" s="2956"/>
      <c r="D13" s="2957"/>
      <c r="E13" s="2958" t="s">
        <v>2633</v>
      </c>
      <c r="F13" s="2958" t="s">
        <v>2440</v>
      </c>
      <c r="G13" s="2958"/>
      <c r="H13" s="2959"/>
      <c r="I13" s="2959"/>
      <c r="J13" s="2959"/>
      <c r="L13" s="2959"/>
      <c r="M13" s="2959"/>
      <c r="N13" s="2959"/>
    </row>
    <row r="14" spans="2:17" s="1797" customFormat="1" ht="15" customHeight="1">
      <c r="B14" s="2960" t="s">
        <v>125</v>
      </c>
      <c r="C14" s="2961"/>
      <c r="D14" s="2962" t="s">
        <v>2155</v>
      </c>
      <c r="E14" s="2962" t="s">
        <v>2387</v>
      </c>
      <c r="F14" s="2962" t="s">
        <v>2569</v>
      </c>
      <c r="G14" s="2962" t="s">
        <v>1835</v>
      </c>
      <c r="H14" s="2962" t="s">
        <v>2388</v>
      </c>
      <c r="I14" s="2962" t="s">
        <v>2389</v>
      </c>
      <c r="J14" s="2962" t="s">
        <v>2390</v>
      </c>
      <c r="K14" s="2962" t="s">
        <v>2330</v>
      </c>
      <c r="L14" s="2962" t="s">
        <v>1010</v>
      </c>
      <c r="M14" s="2962" t="s">
        <v>1896</v>
      </c>
      <c r="N14" s="2962" t="s">
        <v>2105</v>
      </c>
    </row>
    <row r="15" spans="2:17" s="1797" customFormat="1" ht="15" customHeight="1">
      <c r="B15" s="2963" t="s">
        <v>2634</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2635</v>
      </c>
      <c r="C18" s="2968" t="s">
        <v>102</v>
      </c>
      <c r="D18" s="2966"/>
      <c r="E18" s="2966"/>
      <c r="F18" s="2966"/>
      <c r="G18" s="2966"/>
      <c r="H18" s="2966"/>
      <c r="I18" s="2966"/>
      <c r="J18" s="2966"/>
      <c r="K18" s="2966"/>
      <c r="L18" s="2967">
        <v>0</v>
      </c>
      <c r="M18" s="2967">
        <v>0</v>
      </c>
      <c r="N18" s="2967">
        <v>0</v>
      </c>
    </row>
    <row r="19" spans="2:14" s="1797" customFormat="1" ht="15" customHeight="1">
      <c r="B19" s="2963" t="s">
        <v>1527</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1528</v>
      </c>
      <c r="C22" s="2968" t="s">
        <v>108</v>
      </c>
      <c r="D22" s="2966"/>
      <c r="E22" s="2966"/>
      <c r="F22" s="2966"/>
      <c r="G22" s="2966"/>
      <c r="H22" s="2966"/>
      <c r="I22" s="2966"/>
      <c r="J22" s="2966"/>
      <c r="K22" s="2966"/>
      <c r="L22" s="2967">
        <v>1210</v>
      </c>
      <c r="M22" s="2967">
        <v>5</v>
      </c>
      <c r="N22" s="2967">
        <v>1205</v>
      </c>
    </row>
    <row r="23" spans="2:14" s="1797" customFormat="1" ht="15" customHeight="1">
      <c r="B23" s="2969" t="s">
        <v>2636</v>
      </c>
      <c r="C23" s="2970" t="s">
        <v>194</v>
      </c>
      <c r="D23" s="2966"/>
      <c r="E23" s="2966"/>
      <c r="F23" s="2966"/>
      <c r="G23" s="2966"/>
      <c r="H23" s="2966"/>
      <c r="I23" s="2966"/>
      <c r="J23" s="2966"/>
      <c r="K23" s="2966"/>
      <c r="L23" s="2967">
        <v>1210</v>
      </c>
      <c r="M23" s="2967">
        <v>5</v>
      </c>
      <c r="N23" s="2967">
        <v>1205</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2637</v>
      </c>
      <c r="D4" s="4718" t="s">
        <v>2638</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2639</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2364</v>
      </c>
      <c r="E7" s="4730"/>
      <c r="F7" s="4730"/>
      <c r="G7" s="4731"/>
      <c r="H7" s="2978" t="s">
        <v>1942</v>
      </c>
      <c r="I7" s="4732" t="s">
        <v>2640</v>
      </c>
      <c r="J7" s="4733"/>
      <c r="K7" s="2978" t="s">
        <v>2641</v>
      </c>
      <c r="L7" s="4727" t="s">
        <v>2366</v>
      </c>
      <c r="M7" s="4728"/>
      <c r="N7" s="4728"/>
      <c r="O7" s="4725" t="s">
        <v>2642</v>
      </c>
      <c r="P7" s="4726"/>
      <c r="Q7" s="4726"/>
      <c r="R7" s="4726"/>
      <c r="S7" s="4726"/>
    </row>
    <row r="8" spans="2:25" s="206" customFormat="1" ht="15" customHeight="1">
      <c r="B8" s="2980"/>
      <c r="C8" s="2981"/>
      <c r="D8" s="2982" t="s">
        <v>2417</v>
      </c>
      <c r="E8" s="2983" t="s">
        <v>2418</v>
      </c>
      <c r="F8" s="2984" t="s">
        <v>2369</v>
      </c>
      <c r="G8" s="2984" t="s">
        <v>2314</v>
      </c>
      <c r="H8" s="2985" t="s">
        <v>2608</v>
      </c>
      <c r="I8" s="2978" t="s">
        <v>2370</v>
      </c>
      <c r="J8" s="2978" t="s">
        <v>2621</v>
      </c>
      <c r="K8" s="2985" t="s">
        <v>2622</v>
      </c>
      <c r="L8" s="2978" t="s">
        <v>1142</v>
      </c>
      <c r="M8" s="2978" t="s">
        <v>2470</v>
      </c>
      <c r="N8" s="2978" t="s">
        <v>702</v>
      </c>
      <c r="O8" s="2978" t="s">
        <v>2643</v>
      </c>
      <c r="P8" s="2978" t="s">
        <v>976</v>
      </c>
      <c r="Q8" s="2978" t="s">
        <v>2470</v>
      </c>
      <c r="R8" s="2978" t="s">
        <v>2644</v>
      </c>
      <c r="S8" s="2978" t="s">
        <v>2314</v>
      </c>
    </row>
    <row r="9" spans="2:25" s="2986" customFormat="1" ht="15" customHeight="1">
      <c r="B9" s="2987" t="s">
        <v>2620</v>
      </c>
      <c r="C9" s="2988"/>
      <c r="D9" s="2982" t="s">
        <v>2470</v>
      </c>
      <c r="E9" s="2983" t="s">
        <v>2645</v>
      </c>
      <c r="F9" s="2983" t="s">
        <v>2427</v>
      </c>
      <c r="G9" s="2983" t="s">
        <v>2624</v>
      </c>
      <c r="H9" s="2985" t="s">
        <v>2613</v>
      </c>
      <c r="I9" s="2985"/>
      <c r="J9" s="2985" t="s">
        <v>2625</v>
      </c>
      <c r="K9" s="2985" t="s">
        <v>2626</v>
      </c>
      <c r="L9" s="2985" t="s">
        <v>1131</v>
      </c>
      <c r="M9" s="2985" t="s">
        <v>1132</v>
      </c>
      <c r="N9" s="2985" t="s">
        <v>2344</v>
      </c>
      <c r="O9" s="2985" t="s">
        <v>2646</v>
      </c>
      <c r="P9" s="2985" t="s">
        <v>2647</v>
      </c>
      <c r="Q9" s="2985" t="s">
        <v>2648</v>
      </c>
      <c r="R9" s="2985" t="s">
        <v>186</v>
      </c>
      <c r="S9" s="2985" t="s">
        <v>2649</v>
      </c>
    </row>
    <row r="10" spans="2:25" s="2986" customFormat="1" ht="15" customHeight="1">
      <c r="B10" s="2987"/>
      <c r="C10" s="2988"/>
      <c r="D10" s="2982" t="s">
        <v>1429</v>
      </c>
      <c r="E10" s="2983" t="s">
        <v>2650</v>
      </c>
      <c r="F10" s="2983" t="s">
        <v>2433</v>
      </c>
      <c r="I10" s="2985"/>
      <c r="K10" s="2985" t="s">
        <v>2629</v>
      </c>
      <c r="O10" s="2985" t="s">
        <v>2651</v>
      </c>
      <c r="P10" s="2985" t="s">
        <v>2652</v>
      </c>
      <c r="Q10" s="2985" t="s">
        <v>2653</v>
      </c>
    </row>
    <row r="11" spans="2:25" s="2986" customFormat="1" ht="15" customHeight="1">
      <c r="B11" s="2987"/>
      <c r="C11" s="2988"/>
      <c r="E11" s="2983" t="s">
        <v>2654</v>
      </c>
      <c r="F11" s="2983" t="s">
        <v>2655</v>
      </c>
      <c r="G11" s="2983"/>
      <c r="I11" s="2985"/>
      <c r="J11" s="2985"/>
      <c r="K11" s="2985" t="s">
        <v>131</v>
      </c>
      <c r="L11" s="2985"/>
      <c r="M11" s="2985"/>
      <c r="N11" s="2985"/>
      <c r="P11" s="2985" t="s">
        <v>2656</v>
      </c>
      <c r="R11" s="2985"/>
      <c r="S11" s="2985"/>
    </row>
    <row r="12" spans="2:25" s="2986" customFormat="1" ht="15" customHeight="1">
      <c r="B12" s="2987"/>
      <c r="C12" s="2988"/>
      <c r="D12" s="2982"/>
      <c r="E12" s="2983" t="s">
        <v>2383</v>
      </c>
      <c r="F12" s="2983" t="s">
        <v>2657</v>
      </c>
      <c r="G12" s="2983"/>
      <c r="H12" s="2985"/>
      <c r="I12" s="2985"/>
      <c r="J12" s="2985"/>
      <c r="K12" s="2985" t="s">
        <v>2632</v>
      </c>
      <c r="L12" s="2985"/>
      <c r="M12" s="2985"/>
      <c r="N12" s="2985"/>
      <c r="O12" s="2985"/>
      <c r="Q12" s="2985"/>
      <c r="R12" s="2985"/>
      <c r="S12" s="2985"/>
    </row>
    <row r="13" spans="2:25" s="2986" customFormat="1" ht="15" customHeight="1">
      <c r="B13" s="2987"/>
      <c r="C13" s="2988"/>
      <c r="D13" s="2982"/>
      <c r="E13" s="2983" t="s">
        <v>1194</v>
      </c>
      <c r="F13" s="2983" t="s">
        <v>2440</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2155</v>
      </c>
      <c r="E15" s="2991" t="s">
        <v>2387</v>
      </c>
      <c r="F15" s="2991" t="s">
        <v>2569</v>
      </c>
      <c r="G15" s="2991" t="s">
        <v>1835</v>
      </c>
      <c r="H15" s="2991" t="s">
        <v>2388</v>
      </c>
      <c r="I15" s="2991" t="s">
        <v>2389</v>
      </c>
      <c r="J15" s="2991" t="s">
        <v>2390</v>
      </c>
      <c r="K15" s="2991" t="s">
        <v>2330</v>
      </c>
      <c r="L15" s="2991" t="s">
        <v>1010</v>
      </c>
      <c r="M15" s="2991" t="s">
        <v>1896</v>
      </c>
      <c r="N15" s="2991" t="s">
        <v>2105</v>
      </c>
      <c r="O15" s="2991" t="s">
        <v>1013</v>
      </c>
      <c r="P15" s="2991" t="s">
        <v>1015</v>
      </c>
      <c r="Q15" s="2991" t="s">
        <v>1832</v>
      </c>
      <c r="R15" s="2991" t="s">
        <v>2615</v>
      </c>
      <c r="S15" s="2991" t="s">
        <v>1016</v>
      </c>
    </row>
    <row r="16" spans="2:25" s="206" customFormat="1" ht="15" customHeight="1">
      <c r="B16" s="2992" t="s">
        <v>2634</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2635</v>
      </c>
      <c r="C19" s="2999" t="s">
        <v>102</v>
      </c>
      <c r="D19" s="3000"/>
      <c r="E19" s="3000"/>
      <c r="F19" s="3000"/>
      <c r="G19" s="3000"/>
      <c r="H19" s="3000"/>
      <c r="I19" s="3000"/>
      <c r="J19" s="3000"/>
      <c r="K19" s="3000"/>
      <c r="L19" s="3001">
        <v>701</v>
      </c>
      <c r="M19" s="3001">
        <v>0</v>
      </c>
      <c r="N19" s="3001">
        <v>701</v>
      </c>
      <c r="O19" s="3002">
        <v>31018</v>
      </c>
      <c r="P19" s="3001">
        <v>0</v>
      </c>
      <c r="Q19" s="3001">
        <v>0</v>
      </c>
      <c r="R19" s="3001">
        <v>0</v>
      </c>
      <c r="S19" s="3001">
        <v>31018</v>
      </c>
    </row>
    <row r="20" spans="2:19" s="206" customFormat="1" ht="15" customHeight="1">
      <c r="B20" s="2992" t="s">
        <v>1527</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1528</v>
      </c>
      <c r="C23" s="2999" t="s">
        <v>108</v>
      </c>
      <c r="D23" s="3000"/>
      <c r="E23" s="3000"/>
      <c r="F23" s="3000"/>
      <c r="G23" s="3000"/>
      <c r="H23" s="3000"/>
      <c r="I23" s="3000"/>
      <c r="J23" s="3000"/>
      <c r="K23" s="3000"/>
      <c r="L23" s="3001">
        <v>385</v>
      </c>
      <c r="M23" s="3001">
        <v>1</v>
      </c>
      <c r="N23" s="3001">
        <v>384</v>
      </c>
      <c r="O23" s="3002">
        <v>0</v>
      </c>
      <c r="P23" s="3001">
        <v>0</v>
      </c>
      <c r="Q23" s="3001">
        <v>336</v>
      </c>
      <c r="R23" s="3001">
        <v>97</v>
      </c>
      <c r="S23" s="3001">
        <v>433</v>
      </c>
    </row>
    <row r="24" spans="2:19" s="206" customFormat="1" ht="15" customHeight="1">
      <c r="B24" s="3005" t="s">
        <v>2636</v>
      </c>
      <c r="C24" s="3006" t="s">
        <v>194</v>
      </c>
      <c r="D24" s="3000"/>
      <c r="E24" s="3000"/>
      <c r="F24" s="3000"/>
      <c r="G24" s="3000"/>
      <c r="H24" s="3000"/>
      <c r="I24" s="3000"/>
      <c r="J24" s="3000"/>
      <c r="K24" s="3000"/>
      <c r="L24" s="3001">
        <v>1086</v>
      </c>
      <c r="M24" s="3001">
        <v>1</v>
      </c>
      <c r="N24" s="3001">
        <v>1085</v>
      </c>
      <c r="O24" s="3002">
        <v>31018</v>
      </c>
      <c r="P24" s="3001">
        <v>0</v>
      </c>
      <c r="Q24" s="3001">
        <v>336</v>
      </c>
      <c r="R24" s="3001">
        <v>97</v>
      </c>
      <c r="S24" s="3001">
        <v>31451</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2658</v>
      </c>
      <c r="C4" s="4172"/>
      <c r="D4" s="1646"/>
      <c r="E4" s="4198" t="s">
        <v>2659</v>
      </c>
      <c r="F4" s="4198"/>
      <c r="G4" s="4198"/>
      <c r="H4" s="4198"/>
      <c r="I4" s="4198"/>
    </row>
    <row r="5" spans="2:9">
      <c r="B5" s="4173" t="s">
        <v>538</v>
      </c>
      <c r="C5" s="4172"/>
    </row>
    <row r="6" spans="2:9">
      <c r="D6" s="1582" t="s">
        <v>2660</v>
      </c>
    </row>
    <row r="7" spans="2:9">
      <c r="C7" s="1582" t="s">
        <v>1547</v>
      </c>
    </row>
    <row r="8" spans="2:9" ht="14.1" customHeight="1">
      <c r="G8" s="1634"/>
      <c r="I8" s="1592" t="s">
        <v>125</v>
      </c>
    </row>
    <row r="9" spans="2:9" ht="15.3">
      <c r="B9" s="1593"/>
      <c r="C9" s="3008"/>
    </row>
    <row r="10" spans="2:9" ht="15" customHeight="1">
      <c r="B10" s="3009" t="s">
        <v>403</v>
      </c>
      <c r="C10" s="3010"/>
      <c r="D10" s="4744" t="s">
        <v>2661</v>
      </c>
      <c r="E10" s="4744"/>
      <c r="F10" s="4744"/>
      <c r="G10" s="4744"/>
      <c r="H10" s="1649"/>
      <c r="I10" s="2933"/>
    </row>
    <row r="11" spans="2:9" ht="15" customHeight="1">
      <c r="B11" s="3011"/>
      <c r="C11" s="3008"/>
      <c r="D11" s="4750" t="s">
        <v>2662</v>
      </c>
      <c r="E11" s="4750"/>
      <c r="F11" s="4750"/>
      <c r="G11" s="4750"/>
      <c r="H11" s="1614" t="s">
        <v>1591</v>
      </c>
      <c r="I11" s="1616" t="s">
        <v>1332</v>
      </c>
    </row>
    <row r="12" spans="2:9" ht="15" customHeight="1">
      <c r="B12" s="3012"/>
      <c r="C12" s="3008"/>
      <c r="D12" s="4172" t="s">
        <v>2663</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2664</v>
      </c>
      <c r="E15" s="4405"/>
      <c r="F15" s="4405"/>
      <c r="G15" s="4405"/>
      <c r="I15" s="2927"/>
    </row>
    <row r="16" spans="2:9" ht="15" customHeight="1">
      <c r="B16" s="3011"/>
      <c r="C16" s="3008"/>
      <c r="D16" s="4750" t="s">
        <v>2665</v>
      </c>
      <c r="E16" s="4750"/>
      <c r="F16" s="4750"/>
      <c r="G16" s="4750"/>
      <c r="H16" s="1614" t="s">
        <v>1591</v>
      </c>
      <c r="I16" s="1616" t="s">
        <v>2688</v>
      </c>
    </row>
    <row r="17" spans="2:9" ht="15" customHeight="1">
      <c r="B17" s="3012"/>
      <c r="C17" s="3008"/>
      <c r="D17" s="4172" t="s">
        <v>2663</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2666</v>
      </c>
      <c r="E20" s="4752"/>
      <c r="F20" s="4752"/>
      <c r="G20" s="4752"/>
      <c r="H20" s="1614"/>
      <c r="I20" s="3014">
        <v>2075000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2667</v>
      </c>
      <c r="E23" s="4752"/>
      <c r="F23" s="4752"/>
      <c r="G23" s="4752"/>
      <c r="H23" s="1614"/>
      <c r="I23" s="3014">
        <v>75000</v>
      </c>
    </row>
    <row r="24" spans="2:9" ht="15" customHeight="1">
      <c r="B24" s="3012"/>
      <c r="I24" s="3016"/>
    </row>
    <row r="25" spans="2:9" ht="15" customHeight="1">
      <c r="B25" s="3012"/>
      <c r="I25" s="1601"/>
    </row>
    <row r="26" spans="2:9" ht="15" customHeight="1">
      <c r="B26" s="3012" t="s">
        <v>413</v>
      </c>
      <c r="D26" s="4752" t="s">
        <v>2668</v>
      </c>
      <c r="E26" s="4752"/>
      <c r="F26" s="4752"/>
      <c r="G26" s="4752"/>
      <c r="H26" s="1614"/>
      <c r="I26" s="3017">
        <v>50000</v>
      </c>
    </row>
    <row r="27" spans="2:9" ht="15" customHeight="1">
      <c r="B27" s="3012"/>
      <c r="C27" s="3018"/>
      <c r="I27" s="3019"/>
    </row>
    <row r="28" spans="2:9" ht="15" customHeight="1">
      <c r="B28" s="3012"/>
      <c r="C28" s="3018"/>
      <c r="I28" s="3019"/>
    </row>
    <row r="29" spans="2:9" ht="15" customHeight="1">
      <c r="B29" s="3012" t="s">
        <v>416</v>
      </c>
      <c r="D29" s="4752" t="s">
        <v>2669</v>
      </c>
      <c r="E29" s="4752"/>
      <c r="F29" s="4752"/>
      <c r="G29" s="4752"/>
      <c r="H29" s="1614"/>
      <c r="I29" s="3020">
        <v>1517340</v>
      </c>
    </row>
    <row r="30" spans="2:9" ht="15" customHeight="1">
      <c r="B30" s="3012"/>
      <c r="I30" s="2138"/>
    </row>
    <row r="31" spans="2:9" ht="15" customHeight="1">
      <c r="B31" s="3012"/>
      <c r="I31" s="2138"/>
    </row>
    <row r="32" spans="2:9" ht="15" customHeight="1">
      <c r="B32" s="3011" t="s">
        <v>106</v>
      </c>
      <c r="D32" s="4745" t="s">
        <v>2670</v>
      </c>
      <c r="E32" s="4745"/>
      <c r="F32" s="4745"/>
      <c r="G32" s="4745"/>
      <c r="I32" s="2927"/>
    </row>
    <row r="33" spans="2:9" ht="15" customHeight="1">
      <c r="B33" s="3012"/>
      <c r="D33" s="4752" t="s">
        <v>2671</v>
      </c>
      <c r="E33" s="4752"/>
      <c r="F33" s="4752"/>
      <c r="G33" s="4752"/>
      <c r="H33" s="1614"/>
      <c r="I33" s="2142">
        <v>109697</v>
      </c>
    </row>
    <row r="34" spans="2:9" ht="15" customHeight="1">
      <c r="B34" s="3012"/>
      <c r="I34" s="3021"/>
    </row>
    <row r="35" spans="2:9" ht="15" customHeight="1">
      <c r="B35" s="3011" t="s">
        <v>492</v>
      </c>
      <c r="D35" s="4745" t="s">
        <v>2670</v>
      </c>
      <c r="E35" s="4745"/>
      <c r="F35" s="4745"/>
      <c r="G35" s="4745"/>
      <c r="I35" s="2927"/>
    </row>
    <row r="36" spans="2:9" ht="15" customHeight="1">
      <c r="B36" s="3012"/>
      <c r="D36" s="4752" t="s">
        <v>2672</v>
      </c>
      <c r="E36" s="4752"/>
      <c r="F36" s="4752"/>
      <c r="G36" s="4752"/>
      <c r="H36" s="1614"/>
      <c r="I36" s="2142">
        <v>63428</v>
      </c>
    </row>
    <row r="37" spans="2:9" ht="15" customHeight="1">
      <c r="B37" s="3012"/>
      <c r="I37" s="3022"/>
    </row>
    <row r="38" spans="2:9" ht="15" customHeight="1">
      <c r="B38" s="3023" t="s">
        <v>102</v>
      </c>
      <c r="C38" s="3024"/>
      <c r="D38" s="4752" t="s">
        <v>2673</v>
      </c>
      <c r="E38" s="4752"/>
      <c r="F38" s="4752"/>
      <c r="G38" s="4752"/>
      <c r="H38" s="1614" t="s">
        <v>1591</v>
      </c>
      <c r="I38" s="1616" t="s">
        <v>1332</v>
      </c>
    </row>
    <row r="39" spans="2:9" ht="15.3">
      <c r="B39" s="1593"/>
      <c r="C39" s="3008"/>
      <c r="I39" s="3025"/>
    </row>
    <row r="41" spans="2:9" ht="17.100000000000001" customHeight="1">
      <c r="B41" s="4751" t="s">
        <v>2674</v>
      </c>
      <c r="C41" s="4751"/>
      <c r="D41" s="4751"/>
      <c r="E41" s="4751"/>
      <c r="F41" s="4751"/>
      <c r="G41" s="4751"/>
      <c r="H41" s="4751"/>
      <c r="I41" s="3026"/>
    </row>
    <row r="42" spans="2:9" ht="17.5" customHeight="1">
      <c r="B42" s="4751" t="s">
        <v>2675</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2676</v>
      </c>
      <c r="G44" s="4742"/>
      <c r="H44" s="4743" t="s">
        <v>2677</v>
      </c>
      <c r="I44" s="4743"/>
    </row>
    <row r="45" spans="2:9" ht="14.4">
      <c r="B45" s="3030"/>
      <c r="C45" s="3027"/>
      <c r="D45" s="3027"/>
      <c r="E45" s="3027"/>
      <c r="F45" s="3031" t="s">
        <v>2678</v>
      </c>
      <c r="G45" s="3031" t="s">
        <v>2679</v>
      </c>
      <c r="H45" s="3031" t="s">
        <v>2678</v>
      </c>
      <c r="I45" s="3031" t="s">
        <v>2679</v>
      </c>
    </row>
    <row r="46" spans="2:9" ht="14.4">
      <c r="B46" s="3030"/>
      <c r="C46" s="3027"/>
      <c r="D46" s="3027"/>
      <c r="E46" s="3027"/>
      <c r="F46" s="3032" t="s">
        <v>2680</v>
      </c>
      <c r="G46" s="3032" t="s">
        <v>2681</v>
      </c>
      <c r="H46" s="3032" t="s">
        <v>2680</v>
      </c>
      <c r="I46" s="3032" t="s">
        <v>2681</v>
      </c>
    </row>
    <row r="47" spans="2:9" ht="14.4">
      <c r="B47" s="3030"/>
      <c r="C47" s="3027"/>
      <c r="D47" s="3027"/>
      <c r="E47" s="3027"/>
      <c r="F47" s="3032"/>
      <c r="G47" s="3032" t="s">
        <v>2682</v>
      </c>
      <c r="H47" s="3032"/>
      <c r="I47" s="3032" t="s">
        <v>2682</v>
      </c>
    </row>
    <row r="48" spans="2:9" ht="14.4">
      <c r="B48" s="3030"/>
      <c r="C48" s="3027"/>
      <c r="D48" s="3033" t="s">
        <v>2683</v>
      </c>
      <c r="E48" s="3027"/>
      <c r="F48" s="3034" t="s">
        <v>1556</v>
      </c>
      <c r="G48" s="3034" t="s">
        <v>1556</v>
      </c>
      <c r="H48" s="3034" t="s">
        <v>1556</v>
      </c>
      <c r="I48" s="3034" t="s">
        <v>1556</v>
      </c>
    </row>
    <row r="49" spans="2:9" ht="14.4">
      <c r="B49" s="3030"/>
      <c r="C49" s="3027"/>
      <c r="D49" s="3027"/>
      <c r="E49" s="3027"/>
      <c r="F49" s="3035" t="s">
        <v>127</v>
      </c>
      <c r="G49" s="3035" t="s">
        <v>140</v>
      </c>
      <c r="H49" s="3035" t="s">
        <v>166</v>
      </c>
      <c r="I49" s="3035" t="s">
        <v>168</v>
      </c>
    </row>
    <row r="50" spans="2:9" ht="18" customHeight="1">
      <c r="B50" s="4746" t="s">
        <v>2684</v>
      </c>
      <c r="C50" s="4747"/>
      <c r="D50" s="4747"/>
      <c r="E50" s="3036" t="s">
        <v>109</v>
      </c>
      <c r="F50" s="3037">
        <v>0</v>
      </c>
      <c r="G50" s="3037">
        <v>0</v>
      </c>
      <c r="H50" s="3037">
        <v>0</v>
      </c>
      <c r="I50" s="3037">
        <v>0</v>
      </c>
    </row>
    <row r="51" spans="2:9" ht="18" customHeight="1">
      <c r="B51" s="4748" t="s">
        <v>2685</v>
      </c>
      <c r="C51" s="4749"/>
      <c r="D51" s="4749"/>
      <c r="E51" s="3038" t="s">
        <v>110</v>
      </c>
      <c r="F51" s="3037">
        <v>0</v>
      </c>
      <c r="G51" s="3037">
        <v>0</v>
      </c>
      <c r="H51" s="3037">
        <v>0</v>
      </c>
      <c r="I51" s="3037">
        <v>0</v>
      </c>
    </row>
    <row r="52" spans="2:9" ht="18" customHeight="1">
      <c r="B52" s="4748" t="s">
        <v>2686</v>
      </c>
      <c r="C52" s="4749"/>
      <c r="D52" s="4749"/>
      <c r="E52" s="3038" t="s">
        <v>442</v>
      </c>
      <c r="F52" s="3037">
        <v>0</v>
      </c>
      <c r="G52" s="3037">
        <v>0</v>
      </c>
      <c r="H52" s="3037">
        <v>0</v>
      </c>
      <c r="I52" s="3037">
        <v>0</v>
      </c>
    </row>
    <row r="53" spans="2:9" ht="18" customHeight="1">
      <c r="B53" s="4739" t="s">
        <v>2687</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2870B048-BCF6-401E-B02C-AF769AD9501F}"/>
</file>

<file path=customXml/itemProps2.xml><?xml version="1.0" encoding="utf-8"?>
<ds:datastoreItem xmlns:ds="http://schemas.openxmlformats.org/officeDocument/2006/customXml" ds:itemID="{936476C1-9EB1-488F-9856-9CA63E9DBDFB}"/>
</file>

<file path=customXml/itemProps3.xml><?xml version="1.0" encoding="utf-8"?>
<ds:datastoreItem xmlns:ds="http://schemas.openxmlformats.org/officeDocument/2006/customXml" ds:itemID="{6A091288-9D11-41BA-B20B-8E27FACB07DD}"/>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2024-03-21T16:57:39Z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